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a_delovni_zvezek" defaultThemeVersion="202300"/>
  <mc:AlternateContent xmlns:mc="http://schemas.openxmlformats.org/markup-compatibility/2006">
    <mc:Choice Requires="x15">
      <x15ac:absPath xmlns:x15ac="http://schemas.microsoft.com/office/spreadsheetml/2010/11/ac" url="https://regionalnisklad.sharepoint.com/sites/SPODBUDE496/Dokumenti v skupni rabi/2_Finančni produkti/2026_BIZI OPO Krožno/"/>
    </mc:Choice>
  </mc:AlternateContent>
  <xr:revisionPtr revIDLastSave="2425" documentId="8_{8200DDE6-51AE-4FCE-A0AF-1918B71EA3A9}" xr6:coauthVersionLast="47" xr6:coauthVersionMax="47" xr10:uidLastSave="{D0C2BB18-694C-42C0-B066-1BBDFCC466F6}"/>
  <bookViews>
    <workbookView xWindow="-120" yWindow="-120" windowWidth="57840" windowHeight="15720" xr2:uid="{4E1D33EC-0C41-4C6E-8946-62582960059F}"/>
  </bookViews>
  <sheets>
    <sheet name="MERILA" sheetId="2" r:id="rId1"/>
  </sheets>
  <definedNames>
    <definedName name="_Hlk146790821" localSheetId="0">MERILA!$A$17</definedName>
    <definedName name="_Hlk146892016" localSheetId="0">MERILA!$A$65</definedName>
    <definedName name="_xlnm.Print_Area" localSheetId="0">MERILA!$A$1:$E$75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2" l="1"/>
  <c r="E44" i="2"/>
  <c r="D44" i="2"/>
  <c r="E25" i="2"/>
  <c r="D25" i="2"/>
  <c r="E12" i="2" l="1"/>
  <c r="D12" i="2"/>
  <c r="E56" i="2" l="1"/>
  <c r="E49" i="2" l="1"/>
  <c r="D16" i="2"/>
  <c r="E37" i="2"/>
  <c r="D37" i="2"/>
  <c r="D56" i="2"/>
  <c r="E65" i="2"/>
  <c r="E54" i="2" s="1"/>
  <c r="D65" i="2"/>
  <c r="D49" i="2"/>
  <c r="E30" i="2"/>
  <c r="D30" i="2"/>
  <c r="E16" i="2"/>
  <c r="E8" i="2"/>
  <c r="D8" i="2"/>
  <c r="E24" i="2" l="1"/>
  <c r="D24" i="2"/>
  <c r="E7" i="2"/>
  <c r="D7" i="2"/>
  <c r="D73" i="2" l="1"/>
  <c r="E75" i="2"/>
</calcChain>
</file>

<file path=xl/sharedStrings.xml><?xml version="1.0" encoding="utf-8"?>
<sst xmlns="http://schemas.openxmlformats.org/spreadsheetml/2006/main" count="149" uniqueCount="138">
  <si>
    <t>MERILA ZA OCENJEVANJE VLOG</t>
  </si>
  <si>
    <t>Razpisna dokumentacija št. 2</t>
  </si>
  <si>
    <t>Številka razpisa</t>
  </si>
  <si>
    <t>3021-2/2025-SRRS-21</t>
  </si>
  <si>
    <t>Naziv razpisa</t>
  </si>
  <si>
    <t>Javni razpis za finančna produkta – BIZI Krožno Obmejna ter BIZI Krožno z dne 24. 6. 2026 (v nadaljevanju razpis)</t>
  </si>
  <si>
    <t>Pojasnilo</t>
  </si>
  <si>
    <t xml:space="preserve">Popolna vloga bo ocenjena s strani dveh neodvisnih ocenjevalcev na podlagi meril, ki so navedena v nadaljevanju.  
Posamezna vloga lahko skupaj prejme 100 točk. Za odobritev mora vloga doseči najmanj 25 točk. 
Točke se v okviru posameznega merila dodelijo na podlagi ustreznih pravnih podlag (uredb), predstavitve vlagatelja in projekta v vlogi oz. dokazilih, priloženih k vlogi (npr. v Poslovno-finančni prilogi, …). </t>
  </si>
  <si>
    <t>OZNAKA MERILA</t>
  </si>
  <si>
    <t>MERILO</t>
  </si>
  <si>
    <t>PRILOGA / PODLAGA za dodelitev točk</t>
  </si>
  <si>
    <t>ŠT. TOČK</t>
  </si>
  <si>
    <t>SAMOOCENITEV</t>
  </si>
  <si>
    <t>1. REGIONALNI VIDIK</t>
  </si>
  <si>
    <t>1.11</t>
  </si>
  <si>
    <t>Lokacija projekta glede na obmejna problemska območja (OPO) ali območja avtohtonih narodnih skupnosti (ANS)</t>
  </si>
  <si>
    <t>Na osnovi seznama OPO in ANS</t>
  </si>
  <si>
    <t>1.11.01</t>
  </si>
  <si>
    <t>Lokacija projekta se nahaja na OPO ali na območju ANS</t>
  </si>
  <si>
    <t>1.11.02</t>
  </si>
  <si>
    <t>Lokacija projekta se ne nahaja na OPO ali na območju ANS</t>
  </si>
  <si>
    <t xml:space="preserve">Točke po tem merilu se dodelijo glede na to, ali se vlagatelj nahaja na obmejnem problemskem območju ali na območju avtohtonih narodnih skupnosti 
Obmejna problemska območja so opredeljena v Uredbi o določitvi obmejnih problemskih območij (Ur. l. RS, št. 22/11, 97/12, 24/15, 35/17, 101/20, 112/22 in 92/24).  
Upravičena avtohtona narodnostno mešana območja z madžarsko narodnostno skupnostjo so v naslednjih naseljih: 
v občini Dobrovnik: Dobrovnik/ Dobronak in Žitkovci/ Zsitkóc, 
v občini Hodoš: Hodoš/ Hodos in Krplivnik/ Kapornak, 
v občini Moravske Toplice: Motvarjevci/ Szentlászló, Pordašinci/ Kisfalu, Čikečka vas/ Csekefa, Prosenjakovci/ Pártosfalva, Središče/ Szerdahely, 
v občini Lendava: Radmožanci/ Radamos, Kamovci/ Kámaháza, Genterovci/ Göntérháza, Mostje/ Hidvég, Banuta/ Bánuta, Dolga vas/ Hosszúfalu, Dolgovaške gorice/ Hosszúfaluhegy, Lendavske gorice/ Lendahegy, Lendava/ Lendva, Dolnji Lakoš/ Alsólakos, Gornji Lakoš/ Felsölakos, Čentiba/ Csente, Dolina/ Völgyifalu, Pince/ Pince, Pince marof/ Pincemajor, Petišovci/ Petesháza, Trimlini/ Hármasmalom, Gaberje/ Gyetryános, Kapca/ Kapca, Kot/ Kót 
in v občini Šalovci: Domanjševci/ Domonkosfa. 
Upravičena avtohtona narodnostno mešana območja z italijansko narodnostno skupnostjo so v naslednjih naseljih: 
v občini Izola: Izola/ Isola (mesto), Dobrava, Jagodje, 
v občini Koper: Ankaran/ Ancarano, Barizoni/ Barisoni, Bertoki/ Bertocchi, Bošmarin/ Bossamarino, Cerej/ Cerei, Hrvatini/ Crevatini, Kampel/ Campel, Kolomban/ Colombano, Koper/ Capodistria (mesto), Prade/ Prade, Premančan, Škofije/ Val-marin, Šalara/ Salara, Škocjan/ San Canziano, 
in v občini Piran: Piran/ Pirano (mesto), Portorož/ Portorose, Lucija/ Lucia, Strunjan/ Strugnano, Seča/ Sezza, Sečovlje/ Sicciole, Parecag/ Parezzago, Dragonja. </t>
  </si>
  <si>
    <t>1.16</t>
  </si>
  <si>
    <t xml:space="preserve">Lokacija projekta glede na območje Triglavskega narodnega parka (TNP) </t>
  </si>
  <si>
    <t>Povezava do Atlasa okolja</t>
  </si>
  <si>
    <t>1.16.01</t>
  </si>
  <si>
    <t xml:space="preserve">Projekt se nahaja na območju TNP </t>
  </si>
  <si>
    <t>1.16.02</t>
  </si>
  <si>
    <t xml:space="preserve">Projekt se ne nahaja na območju TNP </t>
  </si>
  <si>
    <t xml:space="preserve">Točke po merilu lokacija projekta glede na območje Triglavskega narodnega parka (TNP) se določi glede na to, ali je lokacija projekta na območju TNP, in sicer na podlagi vpogleda SRRS v Atlas okolja - https://gis.arso.gov.si/atlasokolja/profile.aspx?id=Atlas_Okolja_AXL@Arso  </t>
  </si>
  <si>
    <t>1.02</t>
  </si>
  <si>
    <t>Stopnja razvitosti razvojne regije projekta</t>
  </si>
  <si>
    <t>1.02.01</t>
  </si>
  <si>
    <t>Pomurska (172,5)</t>
  </si>
  <si>
    <t>1.02.02</t>
  </si>
  <si>
    <t>Primorsko-notranjska (138,3), Podravska (133,4), Zasavska (132,3)</t>
  </si>
  <si>
    <t>1.02.03</t>
  </si>
  <si>
    <t>Koroška (127,7), Posavska (121,8)</t>
  </si>
  <si>
    <t>1.02.04</t>
  </si>
  <si>
    <t>Goriška (117,1), Savinjska (109,3)</t>
  </si>
  <si>
    <t>1.02.05</t>
  </si>
  <si>
    <t>Obalno-kraška (103,2), Jugovzhodna Slovenija (93,0),  Gorenjska (85,3)</t>
  </si>
  <si>
    <t>1.02.06</t>
  </si>
  <si>
    <t>Osrednjeslovenska (49,6).</t>
  </si>
  <si>
    <t xml:space="preserve"> Vlagatelj po tem merilu pridobi točke glede na indeks razvojne ogroženosti razvojne regije, v kateri se izvaja projekt. Pravna podlaga za uporabo tega merila je Pravilnik o razvrstitvi razvojnih regij po stopnji razvitosti za programsko obdobje 2021–2027 (Uradni list RS, št. 118/21).</t>
  </si>
  <si>
    <t>2. TRAJNOSTNI VIDIK</t>
  </si>
  <si>
    <t>2.121</t>
  </si>
  <si>
    <t>Prispevek projekta k razvoju krožnih poslovnih modelov</t>
  </si>
  <si>
    <t>Poslovno – finančna priloga, Cilji projekta / zavihek Projekt</t>
  </si>
  <si>
    <t>2.121.01</t>
  </si>
  <si>
    <t>Visoka stopnja - Projekt vzpostavlja 2 ali več novih krožnih poslovnih modelov oziroma bistveno nadgrajuje obstoječe krožne poslovne modele podjetja</t>
  </si>
  <si>
    <t>2.121.02</t>
  </si>
  <si>
    <t xml:space="preserve">Srednja stopnja - Projekt vzpostavlja vsaj 1 nov krožni poslovni model oziroma nadgrajuje ali širi že obstoječ krožni poslovni model podjetja
</t>
  </si>
  <si>
    <t>2.121.03</t>
  </si>
  <si>
    <t>Nizka stopnja - Projekt ne vzpostavlja, nadgrajuje ali širi krožnega poslovnega modela</t>
  </si>
  <si>
    <t xml:space="preserve">Pri tem merilu se ocenjuje, v kolikšni meri projekt uvaja,  razvija ali nadgrajuje krožne poslovne modele, ki so lahko sledeči: 
(1) Krožne dobavne verige, kjer se primarne, deviške surovine nadomestijo z biološkimi, obnovljivimi ali predelanimi (tehnologija/procesi s katerim pride do zamenjave in zmanjšanja količine surovin)
(2)	Ponovna uporaba virov s poudarkom na rabi sekundarnih surovin iz odpadkov, tudi z uporabo konceptov, kot je industrijska simbioza ali recikliranje (tehnologija/procesi za recikliranje in ponovno rabo vira)
(3)	Podaljševanje življenjske dobe izdelka s povezanimi koncepti, kot so ponovno polnjenje, ponovna uporaba, popravilo, obnova, nadgradnja, ponovno trženje ali sprememba namena in ponovna proizvodnja (tehnologija/procesi za podaljševanje življenjske dobe izdelka)
(4)	Delitveni poslovni modeli omogočajo skupno uporabo rabo premalo izkoriščenih izdelkov, lastništvo ni izključno vezano na proizvajalca (platforma souporabe)
(5)	Storitvizacija je model zamenjave izdelka za storitev, kjer se izdelki tržijo glede na uporabo in se ohranja lastništvo izdelka s strani proizvajalca(npr. produkt kot storitev)  
</t>
  </si>
  <si>
    <t>Učinkovitost izvedbe izbranih načel in ciljev krožnega prehoda</t>
  </si>
  <si>
    <t>2.122.01</t>
  </si>
  <si>
    <t>Projekt se umešča v najvišjo prioriteto glede na 10R hierarhijo krožnosti in se v življenjskem ciklu izdelka nanaša za OBLIKOVANJE IZDELKA (ekodizajn)</t>
  </si>
  <si>
    <t>2.122.02</t>
  </si>
  <si>
    <t>Projekt se umešča v srednjo prioriteto glede na 10R hierharijo  krožnosti, ki se v življenskem ciklu nanaša na POTROŠNJO in cilj PODALJŠEVANJA ŽIVLJENJSKE DOBE  izdelka</t>
  </si>
  <si>
    <t>2.122.03</t>
  </si>
  <si>
    <t>Projekt se umešča v nizko prioriteto glede na 10R hierarhijo krožnosti, ki se v življenskem ciklu nanaša na SNOVNO UPORABO izdelka</t>
  </si>
  <si>
    <t>2.122.04</t>
  </si>
  <si>
    <t>Projekt nima določljivih merljivih kazalnikov – uporablja kazalnike DA/NE, ki jih utemelji ali pa Projekt določi merljiv kazalnik, vendar je dokazna podlaga omejena oz. so rezultati merljivi, vendar delno povezani z aktivnostmi projekta oz. so učinki zgolj posredni.</t>
  </si>
  <si>
    <t>2.122.05</t>
  </si>
  <si>
    <t>Projekt ne vsebuje merljivih kazalnikov in utemeljenih DA/NE kazalnikov. Prispevek k prioritetnim ravnem krožnosti je nejasen, minimalen ali nedokazan.</t>
  </si>
  <si>
    <r>
      <t>Merilo ocenjuje, kako učinkovito projekt izvaja izbrana načela 10R in dosega cilje krožnega prehoda. 
Projekt se umešča v najvišjo prioriteto glede na 10R hierarhijo krožnosti in se v življenjskem ciklu izdelka nanaša za OBLIKOVANJE IZDELKA (ekodizajn), kar vključuje stopnje: 
R0 - ZAVRNITEV (opustimo funkcijo izdelka ali funkcijo zagotovimo z bistveno drugačnim izdelkom)
R1 - PREMISLEK (glede uporabe izdelka; souporaba izdelkov, storitvizacija)
R2 - ZMANJŠEVANJE, PREPREČEVANJE, OPTIMIZACIJA (manjša poraba virov, učinkovitejši proces izdelave)
Za projekt se določi merljiv kazalnik, z jasno opredeljenima izhodiščnim in ciljnim stanjem. Vloga vsebuje dokazljive podatke (npr. meritve pred/po, tehnična dokumentacija, LCA, sledljivost), učinki pa so visoki, neposredni in jasno povezani z aktivnostmi projekta.
Projekt se umešča v srednjo prioriteto glede na 10R hierharijo  krožnosti, ki se v življenskem ciklu nanaša na POTROŠNJO in cilj PODALJŠEVANJA ŽIVLJENJSKE DOBE  izdelka, kar vključuje stopnje: 
R3 - PONOVNA UPORABA (ponovna uporaba izdelka, ki ohrani svoje prvotne funkcije) 
R4- POPRAVILO (popravilo izdelka, da deluje skladno s prvotnimi funkcijami)
R5 - OBNOVA (refurbish izdelka, npr. računalniške opreme)
R6 - PONOVNA PROIZVODNJA (ponovna uporaba zavrženih delov izdelka za nov izdelek s istimi funkcijami)
R7 - SPREMEMBA NAMENA (upcycling; ponovna uporaba zavrženih delov izdelka za nov izdelek, z novimi funkcijami)
Za projekt se določi merljiv kazalnik, z jasno opredeljenima izhodiščnim in ciljnim stanjem. Vloga vsebuje dokazljive podatke (npr. meritve pred/po, tehnična dokumentacija, LCA, sledljivost), učinki pa so visoki, neposredni in jasno povezani z aktivnostmi projekta.
Projekt se umešča v nizko prioriteto glede na 10R hierarhijo krožnosti, ki se v življenskem ciklu nanaša na SNOVNO UPORABO izdelka, kar vključuje stopnjo: 
R8 - RECIKLIRANJE (recycling; predelava izdelka v material/sekundarno surovino, ki se lahko uporabi za izdelavo novih izdelkov)
Za projekt se določi merljiv kazalnik, z jasno opredeljenima izhodiščnim in ciljnim stanjem. Vloga vsebuje dokazljive podatke (npr. meritve pred/po, tehnična dokumentacija, LCA, sledljivost), učinki pa so visoki, neposredni in jasno povezani z aktivnostmi projekta.
Nižje točke se dodelijo projektom brez merljivih kazalnikov, ki prispevek utemeljijo le z DA/NE kazalniki ali Projekt , ki določi merljiv kazalnik, vendar je dokazna podlaga omejena oz. so rezultati merljivi, vendar delno povezani z aktivnostmi projekta oz. so učinki zgolj posredni.
Najnižja ocena pa pripada projektom, pri katerih prispevek h krožnosti ni izkazan.</t>
    </r>
    <r>
      <rPr>
        <i/>
        <sz val="7"/>
        <color rgb="FFFF0000"/>
        <rFont val="Arial"/>
      </rPr>
      <t xml:space="preserve">
</t>
    </r>
  </si>
  <si>
    <t xml:space="preserve"> 2.33</t>
  </si>
  <si>
    <t>Okoljski certifikati, okoljska priznanja, vključenost v okoljske sheme</t>
  </si>
  <si>
    <t xml:space="preserve">Certifikati, odločbe, povezava do trajnostnega poročila oz. utemeljitev v Poslovno-finančni prilogi </t>
  </si>
  <si>
    <t>2.33.01</t>
  </si>
  <si>
    <t>Vlagatelj ima izdelano Trajnostno poročilo po GRI ali ESRS/VSME, javno objavljeno</t>
  </si>
  <si>
    <t>2.33.02</t>
  </si>
  <si>
    <t>Vlagatelj ima izdelano Trajnostno poročilo po GRI ali ESRS/VSME, nejavno</t>
  </si>
  <si>
    <t>2.33.03</t>
  </si>
  <si>
    <t>Vlagatelj ima veljaven ISO certifikat (npr. ISO 14001, ISO 50001, ISO 22000, ipd.)</t>
  </si>
  <si>
    <t>2.33.04</t>
  </si>
  <si>
    <t>Vlagatelj je vključen vsaj v eno shemo kakovosti, ima certifikat za ekološko proizvodnjo ali drug certifikat, ki odraža trajnostno delovanje vlagatelja (npr. Ecolabel EU, Izbrana kakovost – Slovenija, geografska označba ali druge sheme kakovosti po Zakonu o kmetijstvu (ZKme-1)) oziroma ima EcoVadis srebrno ali višjo oceno.</t>
  </si>
  <si>
    <t>2.330.05</t>
  </si>
  <si>
    <t>Vlagatelj v času oddaje vloge  ne izkazuje ustreznih dokazil oz. prej navedenih certifikatov</t>
  </si>
  <si>
    <t xml:space="preserve">Točke po tem merilu se določi skladno z rangom števila točk, in sicer na podlagi pridobljenih certifikatov oz. vključenosti vlagatelja v ustrezne sheme ali izdelanega trajostnega poročila. </t>
  </si>
  <si>
    <t>Inovativnost in trajnostna vrednost rešitve</t>
  </si>
  <si>
    <t>2.123.01</t>
  </si>
  <si>
    <t xml:space="preserve">Visoka - Projekt vključuje izboljšano nadgradnjo obstoječih rešitev ali napredno inovacijo, ki prinaša trajnostne koristi. Rešitev je inovativna tako za podjetje kot za panogo v kateri deluje oz. je inovativna za regijo ali ciljni trg. </t>
  </si>
  <si>
    <t>2.123.02</t>
  </si>
  <si>
    <t xml:space="preserve">Srednja – Projekt vključuje izboljšave obstoječih rešitev, ki prinašajo določene trajnostne koristi. Rešitev je inovativna predvsem za podjetje (npr. podjetje prvič uvede sistem ponovne uporabe embalaže), ni pa inovativna za konkurenčna podjetja, sektor ali trg. </t>
  </si>
  <si>
    <t>2.0123.03</t>
  </si>
  <si>
    <t>Nizka – Projekt vključuje minimalne novosti ali standardne rešitve z majhnim ali nejasnim trajnostnim učinkom. Ni razvidno, da bi prinašale pomembno izboljšanje glede na obstoječe stanje (npr. nakup standardne opreme brez spremembe procesa ali poslovnega modela).</t>
  </si>
  <si>
    <t>Merilo ocenjuje, kako inovativna in trajnostno učinkovita je rešitev. Visoka ocena pomeni pomemben napredek, ki bistveno zmanjša porabo virov, emisije ali odpadke in podaljša življenjsko dobo izdelkov. Srednja ocena zajema izboljšave zmernih trajnostnih koristi, predvsem znotraj podjetja. Nizka ocena pomeni minimalne ali standardne rešitve z nejasnim ali majhnim trajnostnim učinkom.</t>
  </si>
  <si>
    <t xml:space="preserve">Partnerstva in mreže (vključenost raziskovalnih institicij, industrijskih partnerjev) </t>
  </si>
  <si>
    <t xml:space="preserve">Dokazila o povezovanju oz. utemeljitev v Poslovno-finančni prilogi </t>
  </si>
  <si>
    <t>2.124.01</t>
  </si>
  <si>
    <t>Projekt vključuje pogodbeno sodelovanje z vsaj eno raziskovalno institucijo in vsaj enim industrijskim partnerjem, kar omogoča dobro povezavo in izmenjavo znanja.</t>
  </si>
  <si>
    <t>2.124.02</t>
  </si>
  <si>
    <t>Projekt vključuje sodelovanje z enim partnerjem (raziskovalno institucijo ali industrijskim partnerjem), sodelovanje pa je opredeljeno v Poslovno-finančni prilogi</t>
  </si>
  <si>
    <t>2.124.03</t>
  </si>
  <si>
    <t>Projekt nima jasno opredeljenih partnerstev ali sodeluje samo z notranjimi viri podjetja.</t>
  </si>
  <si>
    <t xml:space="preserve">Merilo ocenjuje vključenost in kakovost partnerstev ter mrež, saj sodelovanje z raziskovalnimi institucijami in industrijskimi partnerji spodbuja prenos znanja, inovacije in večjo uspešnost projektov. </t>
  </si>
  <si>
    <t>3. FINANČNA OCENA</t>
  </si>
  <si>
    <t xml:space="preserve">Merila za fizične osebe – kmetije ter fizične osebe, ki na trgu samostojno opravljajo pridobitno dejavnost (s.p.) in ugotavljajo davčno osnovo z upoštevanjem dejanskih prihodkov in normiranih odhodkov </t>
  </si>
  <si>
    <t xml:space="preserve"> 3.04</t>
  </si>
  <si>
    <t>Kreditna sposobnost</t>
  </si>
  <si>
    <r>
      <t>Dokazilo/a vlagatelja</t>
    </r>
    <r>
      <rPr>
        <sz val="8.5"/>
        <color rgb="FF195728"/>
        <rFont val="Arial"/>
        <family val="2"/>
        <charset val="238"/>
      </rPr>
      <t xml:space="preserve">               </t>
    </r>
  </si>
  <si>
    <t xml:space="preserve"> 3.04.01</t>
  </si>
  <si>
    <t>Kreditna sposobnost je 3,01 ali več</t>
  </si>
  <si>
    <t xml:space="preserve"> 3.04.02</t>
  </si>
  <si>
    <t>Kreditna sposobnost je večja od 2,50 do 3,00</t>
  </si>
  <si>
    <t xml:space="preserve"> 3.04.03</t>
  </si>
  <si>
    <t>Kreditna sposobnost je večja od 2,00 do 2,50,</t>
  </si>
  <si>
    <t xml:space="preserve"> 3.04.04</t>
  </si>
  <si>
    <t>Kreditna sposobnost je večja od 1,50 do 2,00</t>
  </si>
  <si>
    <t xml:space="preserve"> 3.04.05</t>
  </si>
  <si>
    <t>Kreditna sposobnost je večja od 1,20 do 1,50</t>
  </si>
  <si>
    <t xml:space="preserve"> 3.04.06</t>
  </si>
  <si>
    <t>Kreditna sposobnost od 1,01 do 1,20</t>
  </si>
  <si>
    <t>Točke po merilu kreditna sposobnost za vlagatelja, ki se prijavi kot fizična oseba-kmetija ali fizična oseba, ki na trgu samostojno opravlja pridobitno dejavnost (s.p.) in ugotavlja davčno osnovo z upoštevanjem dejanskih prihodkov in normiranih odhodkov, se določi glede na priložena dokazila, skladno z rangom števila točk, in sicer na podlagi formule*:
*Opomba: V letno višino obstoječih glavnic se ne všteva vrednosti posojilnih pogodb s Sklada po programu pred-financiranje.
Za izračun mora vlagatelj priložiti sledeča dokazila:
•	SISBON vlagatelja ter izpis SISBIZ v primeru, da vlagatelj opravlja hkrati dopolnilno dejavnost za katero ima odprt in poslovni račun oz. v primeru fizične osebe, ki na trgu samostojno opravlja pridobitno dejavnost (s.p.) in ugotavlja davčno osnovo z upoštevanjem dejanskih prihodkov in normiranih odhodkov. SISBON in SISBIZ ne smeta biti starejša od enega meseca od datuma oddaje vloge,
•	Bančni izpis transakcijskega računa ter popis TR vlagatelja (priloga PopisTR), na podlagi katerega se popiše prilive in pologe vlagatelja.
Za izračun mora vlagatelj priložiti tudi sledeča dokazila, v kolikor obstoj obveznosti niso razvidne iz SISBON-a in SISBIZ-a:
•	dokazila o obstoju drugih obveznosti* vlagatelja (npr. posojilna/leasing pogodba) in dokazila o višini stanj posojil pridobljenih s strani drugih posojilodajalcev, pri čemer se kot obveznost šteje tudi limit nad 2.000,00 EUR, 
Če se vlagatelj prijavlja kot fizična oseba-kmetija in uveljavlja tudi prihodke članov KG, mora tudi za člana KG priložiti vse priloge, ki veljajo za vlagatelja.
*Opomba: V obveznost se ne vštevajo obveznosti po posojilni pogodbi, sklenjeni s Skladom po ukrepu pred-financiranje.</t>
  </si>
  <si>
    <t>Merila za pravne osebe in fizične osebe, ki samostojno opravljajo pridobitno dejavnost (s.p.)</t>
  </si>
  <si>
    <t xml:space="preserve"> 3.01</t>
  </si>
  <si>
    <t xml:space="preserve">Bonitetna ocena (za pravne osebe in s.p.) </t>
  </si>
  <si>
    <r>
      <t>Vpogled Sklada v EBONITETE</t>
    </r>
    <r>
      <rPr>
        <sz val="8.5"/>
        <color rgb="FF195728"/>
        <rFont val="Arial"/>
        <family val="2"/>
        <charset val="238"/>
      </rPr>
      <t xml:space="preserve">               </t>
    </r>
  </si>
  <si>
    <t xml:space="preserve"> 3.01.01</t>
  </si>
  <si>
    <t>Bonitetna ocena 10</t>
  </si>
  <si>
    <t xml:space="preserve"> 3.01.02</t>
  </si>
  <si>
    <t xml:space="preserve">Bonitetna ocena 9 </t>
  </si>
  <si>
    <t xml:space="preserve"> 3.01.03</t>
  </si>
  <si>
    <t>Bonitetna ocena 8</t>
  </si>
  <si>
    <t xml:space="preserve"> 3.01.04</t>
  </si>
  <si>
    <t>Bonitetna ocena 7</t>
  </si>
  <si>
    <t xml:space="preserve"> 3.01.05</t>
  </si>
  <si>
    <t xml:space="preserve">Bonitetna ocena 6 </t>
  </si>
  <si>
    <t xml:space="preserve"> 3.01.06</t>
  </si>
  <si>
    <t xml:space="preserve">Bonitetna ocena 5 </t>
  </si>
  <si>
    <t>Točke po merilu Bonitetna ocena se določi skladno z rangom števila točk, in sicer na podlagi bonitetne ocene vlagatelja, ki je razvidna iz sistema Ebonitete.si. V kolikor bonitetne ocene za navedene pravno organizacijske oblike ni razvidne iz Ebonitete.si, jo mora vlagatelj proti plačilu pridobiti sam pri isti bonitetni hiši in jo priložiti v zavihku "Priloge", pod dokazilo "Bonitetna ocena«.</t>
  </si>
  <si>
    <t>NAJVIŠJE MOŽNO ŠTEVILO TOČK PO JAVNEM RAZPISU</t>
  </si>
  <si>
    <t>MINIMALNI PRAG ZA ODOBRITEV VLOGE</t>
  </si>
  <si>
    <t>SKUPAJ TOČKE</t>
  </si>
  <si>
    <t>Poslovno – finančna priloga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</si>
</sst>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9" x14ac:knownFonts="1">
    <font>
      <sz val="11"/>
      <color theme="1"/>
      <name val="Aptos Narrow"/>
      <family val="2"/>
      <charset val="238"/>
      <scheme val="minor"/>
    </font>
    <font>
      <sz val="11"/>
      <color theme="1"/>
      <name val="Aptos Narrow"/>
      <family val="2"/>
      <charset val="238"/>
      <scheme val="minor"/>
    </font>
    <font>
      <sz val="8.5"/>
      <color rgb="FF5E5E5E"/>
      <name val="Arial"/>
      <family val="2"/>
      <charset val="238"/>
    </font>
    <font>
      <b/>
      <sz val="9"/>
      <color rgb="FFFFFFFF"/>
      <name val="Arial"/>
      <family val="2"/>
      <charset val="238"/>
    </font>
    <font>
      <b/>
      <sz val="10"/>
      <color rgb="FFFFFFFF"/>
      <name val="Arial"/>
      <family val="2"/>
      <charset val="238"/>
    </font>
    <font>
      <b/>
      <sz val="8.5"/>
      <color rgb="FF195728"/>
      <name val="Arial"/>
      <family val="2"/>
      <charset val="238"/>
    </font>
    <font>
      <sz val="8.5"/>
      <color rgb="FF195728"/>
      <name val="Arial"/>
      <family val="2"/>
      <charset val="238"/>
    </font>
    <font>
      <sz val="10"/>
      <color theme="1"/>
      <name val="Aptos Narrow"/>
      <family val="2"/>
      <charset val="238"/>
      <scheme val="minor"/>
    </font>
    <font>
      <sz val="8.5"/>
      <color theme="2" tint="-0.89999084444715716"/>
      <name val="Arial"/>
      <family val="2"/>
      <charset val="238"/>
    </font>
    <font>
      <sz val="9"/>
      <color theme="1"/>
      <name val="Aptos Narrow"/>
      <family val="2"/>
      <charset val="238"/>
      <scheme val="minor"/>
    </font>
    <font>
      <b/>
      <sz val="9"/>
      <color rgb="FFCCFFCC"/>
      <name val="Arial"/>
      <family val="2"/>
      <charset val="238"/>
    </font>
    <font>
      <b/>
      <sz val="8.5"/>
      <color rgb="FFFFFFFF"/>
      <name val="Arial"/>
      <family val="2"/>
      <charset val="238"/>
    </font>
    <font>
      <i/>
      <sz val="8.5"/>
      <color rgb="FF5E5E5E"/>
      <name val="Arial"/>
      <family val="2"/>
      <charset val="238"/>
    </font>
    <font>
      <i/>
      <sz val="11"/>
      <color theme="1"/>
      <name val="Aptos Narrow"/>
      <family val="2"/>
      <charset val="238"/>
      <scheme val="minor"/>
    </font>
    <font>
      <sz val="8"/>
      <name val="Aptos Narrow"/>
      <family val="2"/>
      <charset val="238"/>
      <scheme val="minor"/>
    </font>
    <font>
      <u/>
      <sz val="11"/>
      <color theme="10"/>
      <name val="Aptos Narrow"/>
      <family val="2"/>
      <charset val="238"/>
      <scheme val="minor"/>
    </font>
    <font>
      <b/>
      <u/>
      <sz val="11"/>
      <color theme="10"/>
      <name val="Aptos Narrow"/>
      <family val="2"/>
      <scheme val="minor"/>
    </font>
    <font>
      <i/>
      <sz val="7"/>
      <color rgb="FF5E5E5E"/>
      <name val="Arial"/>
      <family val="2"/>
      <charset val="238"/>
    </font>
    <font>
      <i/>
      <sz val="7"/>
      <color rgb="FFFF0000"/>
      <name val="Arial"/>
    </font>
  </fonts>
  <fills count="10">
    <fill>
      <patternFill patternType="none"/>
    </fill>
    <fill>
      <patternFill patternType="gray125"/>
    </fill>
    <fill>
      <patternFill patternType="solid">
        <fgColor rgb="FFFFFFCC"/>
      </patternFill>
    </fill>
    <fill>
      <patternFill patternType="solid">
        <fgColor rgb="FF9EC2A6"/>
        <bgColor indexed="64"/>
      </patternFill>
    </fill>
    <fill>
      <patternFill patternType="solid">
        <fgColor rgb="FF868686"/>
        <bgColor indexed="64"/>
      </patternFill>
    </fill>
    <fill>
      <patternFill patternType="solid">
        <fgColor rgb="FFD1D8CF"/>
        <bgColor indexed="64"/>
      </patternFill>
    </fill>
    <fill>
      <patternFill patternType="solid">
        <fgColor rgb="FFFFFFFF"/>
        <bgColor indexed="64"/>
      </patternFill>
    </fill>
    <fill>
      <patternFill patternType="solid">
        <fgColor rgb="FFCCD1CD"/>
        <bgColor indexed="64"/>
      </patternFill>
    </fill>
    <fill>
      <patternFill patternType="solid">
        <fgColor rgb="FFEAEDE9"/>
        <bgColor indexed="64"/>
      </patternFill>
    </fill>
    <fill>
      <patternFill patternType="solid">
        <fgColor rgb="FF649981"/>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868686"/>
      </left>
      <right style="thin">
        <color rgb="FF868686"/>
      </right>
      <top style="thin">
        <color rgb="FF868686"/>
      </top>
      <bottom style="thin">
        <color rgb="FF868686"/>
      </bottom>
      <diagonal/>
    </border>
    <border>
      <left style="thin">
        <color rgb="FF868686"/>
      </left>
      <right/>
      <top style="thin">
        <color rgb="FF868686"/>
      </top>
      <bottom style="thin">
        <color rgb="FF868686"/>
      </bottom>
      <diagonal/>
    </border>
    <border>
      <left/>
      <right style="thin">
        <color rgb="FF868686"/>
      </right>
      <top style="thin">
        <color rgb="FF868686"/>
      </top>
      <bottom style="thin">
        <color rgb="FF868686"/>
      </bottom>
      <diagonal/>
    </border>
    <border>
      <left/>
      <right/>
      <top style="thin">
        <color rgb="FF868686"/>
      </top>
      <bottom style="thin">
        <color rgb="FF868686"/>
      </bottom>
      <diagonal/>
    </border>
    <border>
      <left style="thin">
        <color rgb="FF868686"/>
      </left>
      <right style="thin">
        <color rgb="FF868686"/>
      </right>
      <top style="thin">
        <color rgb="FF868686"/>
      </top>
      <bottom/>
      <diagonal/>
    </border>
    <border>
      <left style="thin">
        <color rgb="FF868686"/>
      </left>
      <right style="thin">
        <color rgb="FF868686"/>
      </right>
      <top/>
      <bottom/>
      <diagonal/>
    </border>
    <border>
      <left style="thin">
        <color rgb="FF868686"/>
      </left>
      <right style="thin">
        <color rgb="FF868686"/>
      </right>
      <top/>
      <bottom style="thin">
        <color rgb="FF868686"/>
      </bottom>
      <diagonal/>
    </border>
  </borders>
  <cellStyleXfs count="3">
    <xf numFmtId="0" fontId="0" fillId="0" borderId="0"/>
    <xf numFmtId="0" fontId="1" fillId="2" borderId="1" applyNumberFormat="0" applyFont="0" applyAlignment="0" applyProtection="0"/>
    <xf numFmtId="0" fontId="15" fillId="0" borderId="0" applyNumberFormat="0" applyFill="0" applyBorder="0" applyAlignment="0" applyProtection="0"/>
  </cellStyleXfs>
  <cellXfs count="52">
    <xf numFmtId="0" fontId="0" fillId="0" borderId="0" xfId="0"/>
    <xf numFmtId="0" fontId="2" fillId="0" borderId="2" xfId="0" applyFont="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7" fillId="0" borderId="0" xfId="0" applyFont="1"/>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9" fillId="0" borderId="0" xfId="0" applyFont="1"/>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3" fillId="0" borderId="0" xfId="0" applyFont="1"/>
    <xf numFmtId="0" fontId="2" fillId="6" borderId="2" xfId="0" applyFont="1" applyFill="1" applyBorder="1" applyAlignment="1">
      <alignment vertical="center" wrapText="1"/>
    </xf>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 fontId="5" fillId="7" borderId="2"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0" fillId="0" borderId="0" xfId="0" applyAlignment="1">
      <alignment wrapText="1"/>
    </xf>
    <xf numFmtId="49" fontId="5" fillId="5" borderId="2" xfId="0" applyNumberFormat="1" applyFont="1" applyFill="1" applyBorder="1" applyAlignment="1">
      <alignment vertical="center" wrapText="1"/>
    </xf>
    <xf numFmtId="49" fontId="2" fillId="0" borderId="2" xfId="0" applyNumberFormat="1" applyFont="1" applyBorder="1" applyAlignment="1">
      <alignment vertical="center" wrapText="1"/>
    </xf>
    <xf numFmtId="0" fontId="16" fillId="5" borderId="2" xfId="2" applyFont="1" applyFill="1" applyBorder="1" applyAlignment="1" applyProtection="1">
      <alignment horizontal="center" vertical="center" wrapText="1"/>
    </xf>
    <xf numFmtId="3" fontId="5" fillId="7" borderId="2" xfId="0" applyNumberFormat="1" applyFont="1" applyFill="1" applyBorder="1" applyAlignment="1">
      <alignment horizontal="left" vertical="center" wrapText="1"/>
    </xf>
    <xf numFmtId="0" fontId="2" fillId="6" borderId="0" xfId="0" applyFont="1" applyFill="1" applyAlignment="1">
      <alignment horizontal="left" vertical="center" wrapText="1"/>
    </xf>
    <xf numFmtId="0" fontId="17" fillId="0" borderId="2" xfId="0" applyFont="1" applyBorder="1" applyAlignment="1">
      <alignment horizontal="left" vertical="center" wrapText="1"/>
    </xf>
    <xf numFmtId="0" fontId="12" fillId="0" borderId="2" xfId="0" applyFont="1" applyBorder="1" applyAlignment="1">
      <alignment horizontal="left" vertical="center" wrapText="1"/>
    </xf>
    <xf numFmtId="164" fontId="8" fillId="8" borderId="2" xfId="1" applyNumberFormat="1" applyFont="1" applyFill="1" applyBorder="1" applyAlignment="1" applyProtection="1">
      <alignment horizontal="center" vertical="center"/>
      <protection locked="0"/>
    </xf>
    <xf numFmtId="0" fontId="2" fillId="6" borderId="3" xfId="0" applyFont="1" applyFill="1" applyBorder="1" applyAlignment="1">
      <alignment vertical="center" wrapText="1"/>
    </xf>
    <xf numFmtId="0" fontId="0" fillId="0" borderId="4" xfId="0" applyBorder="1" applyAlignment="1">
      <alignment vertical="center" wrapText="1"/>
    </xf>
    <xf numFmtId="0" fontId="2" fillId="0" borderId="2" xfId="0" applyFont="1" applyBorder="1" applyAlignment="1">
      <alignment vertical="center" wrapText="1"/>
    </xf>
    <xf numFmtId="0" fontId="3" fillId="4" borderId="2" xfId="0" applyFont="1" applyFill="1" applyBorder="1" applyAlignment="1">
      <alignment vertical="center" wrapText="1"/>
    </xf>
    <xf numFmtId="164" fontId="8" fillId="8" borderId="6" xfId="1" applyNumberFormat="1" applyFont="1" applyFill="1" applyBorder="1" applyAlignment="1" applyProtection="1">
      <alignment horizontal="center" vertical="center"/>
      <protection locked="0"/>
    </xf>
    <xf numFmtId="164" fontId="8" fillId="8" borderId="7" xfId="1"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4" fillId="9"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5" fillId="7" borderId="2"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0" fillId="0" borderId="4" xfId="0" applyBorder="1" applyAlignment="1">
      <alignment horizontal="left" vertical="center" wrapText="1"/>
    </xf>
    <xf numFmtId="0" fontId="2" fillId="6" borderId="2" xfId="0" applyFont="1" applyFill="1" applyBorder="1" applyAlignment="1">
      <alignment vertical="center" wrapText="1"/>
    </xf>
  </cellXfs>
  <cellStyles count="3">
    <cellStyle name="Hiperpovezava" xfId="2" builtinId="8"/>
    <cellStyle name="Navadno" xfId="0" builtinId="0"/>
    <cellStyle name="Opomba" xfId="1" builtinId="10"/>
  </cellStyles>
  <dxfs count="0"/>
  <tableStyles count="0" defaultTableStyle="TableStyleMedium2" defaultPivotStyle="PivotStyleLight16"/>
  <colors>
    <mruColors>
      <color rgb="FF0000FF"/>
      <color rgb="FFCCFFCC"/>
      <color rgb="FF868686"/>
      <color rgb="FFEAEDE9"/>
      <color rgb="FF64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62</xdr:row>
      <xdr:rowOff>438150</xdr:rowOff>
    </xdr:from>
    <xdr:to>
      <xdr:col>2</xdr:col>
      <xdr:colOff>962025</xdr:colOff>
      <xdr:row>62</xdr:row>
      <xdr:rowOff>704850</xdr:rowOff>
    </xdr:to>
    <xdr:pic>
      <xdr:nvPicPr>
        <xdr:cNvPr id="2" name="Slika 1">
          <a:extLst>
            <a:ext uri="{FF2B5EF4-FFF2-40B4-BE49-F238E27FC236}">
              <a16:creationId xmlns:a16="http://schemas.microsoft.com/office/drawing/2014/main" id="{FB60C443-FBC7-4660-B83D-9E42C65CF6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23126700"/>
          <a:ext cx="42767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is.arso.gov.si/atlasokolja/profile.aspx?id=Atlas_Okolja_AXL@Ar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9685-EBCE-4492-A09A-4970E6AB6C1A}">
  <sheetPr codeName="List1">
    <pageSetUpPr fitToPage="1"/>
  </sheetPr>
  <dimension ref="A1:K75"/>
  <sheetViews>
    <sheetView tabSelected="1" zoomScaleNormal="100" zoomScaleSheetLayoutView="100" workbookViewId="0">
      <pane ySplit="6" topLeftCell="A7" activePane="bottomLeft" state="frozen"/>
      <selection pane="bottomLeft" activeCell="E9" sqref="E9:E10"/>
    </sheetView>
  </sheetViews>
  <sheetFormatPr defaultRowHeight="15" x14ac:dyDescent="0.25"/>
  <cols>
    <col min="1" max="1" width="19.140625" style="25" customWidth="1"/>
    <col min="2" max="2" width="98.7109375" style="25" customWidth="1"/>
    <col min="3" max="3" width="26.5703125" style="25" customWidth="1"/>
    <col min="4" max="4" width="14.5703125" style="25" customWidth="1"/>
    <col min="5" max="5" width="19" customWidth="1"/>
  </cols>
  <sheetData>
    <row r="1" spans="1:5" ht="30" customHeight="1" x14ac:dyDescent="0.25">
      <c r="A1" s="42" t="s">
        <v>0</v>
      </c>
      <c r="B1" s="42"/>
      <c r="C1" s="42"/>
      <c r="D1" s="42"/>
      <c r="E1" s="42"/>
    </row>
    <row r="2" spans="1:5" ht="20.100000000000001" customHeight="1" x14ac:dyDescent="0.25">
      <c r="A2" s="42" t="s">
        <v>1</v>
      </c>
      <c r="B2" s="42"/>
      <c r="C2" s="42"/>
      <c r="D2" s="42"/>
      <c r="E2" s="42"/>
    </row>
    <row r="3" spans="1:5" ht="20.100000000000001" customHeight="1" x14ac:dyDescent="0.25">
      <c r="A3" s="1" t="s">
        <v>2</v>
      </c>
      <c r="B3" s="43" t="s">
        <v>3</v>
      </c>
      <c r="C3" s="43"/>
      <c r="D3" s="43"/>
      <c r="E3" s="43"/>
    </row>
    <row r="4" spans="1:5" ht="20.100000000000001" customHeight="1" x14ac:dyDescent="0.25">
      <c r="A4" s="1" t="s">
        <v>4</v>
      </c>
      <c r="B4" s="43" t="s">
        <v>5</v>
      </c>
      <c r="C4" s="43"/>
      <c r="D4" s="43"/>
      <c r="E4" s="43"/>
    </row>
    <row r="5" spans="1:5" ht="60.75" customHeight="1" x14ac:dyDescent="0.25">
      <c r="A5" s="1" t="s">
        <v>6</v>
      </c>
      <c r="B5" s="43" t="s">
        <v>7</v>
      </c>
      <c r="C5" s="43"/>
      <c r="D5" s="43"/>
      <c r="E5" s="43"/>
    </row>
    <row r="6" spans="1:5" s="4" customFormat="1" ht="33" customHeight="1" x14ac:dyDescent="0.25">
      <c r="A6" s="2" t="s">
        <v>8</v>
      </c>
      <c r="B6" s="3" t="s">
        <v>9</v>
      </c>
      <c r="C6" s="3" t="s">
        <v>10</v>
      </c>
      <c r="D6" s="3" t="s">
        <v>11</v>
      </c>
      <c r="E6" s="3" t="s">
        <v>12</v>
      </c>
    </row>
    <row r="7" spans="1:5" s="8" customFormat="1" ht="20.100000000000001" customHeight="1" x14ac:dyDescent="0.2">
      <c r="A7" s="37" t="s">
        <v>13</v>
      </c>
      <c r="B7" s="37"/>
      <c r="C7" s="37"/>
      <c r="D7" s="6">
        <f>D8+D16+D12</f>
        <v>30</v>
      </c>
      <c r="E7" s="7">
        <f>E8+E16+E12</f>
        <v>0</v>
      </c>
    </row>
    <row r="8" spans="1:5" ht="24.95" customHeight="1" x14ac:dyDescent="0.25">
      <c r="A8" s="26" t="s">
        <v>14</v>
      </c>
      <c r="B8" s="9" t="s">
        <v>15</v>
      </c>
      <c r="C8" s="9" t="s">
        <v>16</v>
      </c>
      <c r="D8" s="10">
        <f>MAX(D9:D10)</f>
        <v>10</v>
      </c>
      <c r="E8" s="11">
        <f>MAX(E9:E10)</f>
        <v>0</v>
      </c>
    </row>
    <row r="9" spans="1:5" ht="18" customHeight="1" x14ac:dyDescent="0.25">
      <c r="A9" s="27" t="s">
        <v>17</v>
      </c>
      <c r="B9" s="36" t="s">
        <v>18</v>
      </c>
      <c r="C9" s="36"/>
      <c r="D9" s="12">
        <v>10</v>
      </c>
      <c r="E9" s="33"/>
    </row>
    <row r="10" spans="1:5" ht="18" customHeight="1" x14ac:dyDescent="0.25">
      <c r="A10" s="27" t="s">
        <v>19</v>
      </c>
      <c r="B10" s="36" t="s">
        <v>20</v>
      </c>
      <c r="C10" s="36"/>
      <c r="D10" s="12">
        <v>0</v>
      </c>
      <c r="E10" s="33"/>
    </row>
    <row r="11" spans="1:5" s="15" customFormat="1" ht="217.5" customHeight="1" x14ac:dyDescent="0.25">
      <c r="A11" s="14" t="s">
        <v>6</v>
      </c>
      <c r="B11" s="32" t="s">
        <v>21</v>
      </c>
      <c r="C11" s="32"/>
      <c r="D11" s="32"/>
      <c r="E11" s="32"/>
    </row>
    <row r="12" spans="1:5" ht="20.100000000000001" customHeight="1" x14ac:dyDescent="0.25">
      <c r="A12" s="26" t="s">
        <v>22</v>
      </c>
      <c r="B12" s="9" t="s">
        <v>23</v>
      </c>
      <c r="C12" s="28" t="s">
        <v>24</v>
      </c>
      <c r="D12" s="10">
        <f>MAX(D13:D14)</f>
        <v>10</v>
      </c>
      <c r="E12" s="11">
        <f>MAX(E13)</f>
        <v>0</v>
      </c>
    </row>
    <row r="13" spans="1:5" ht="18" customHeight="1" x14ac:dyDescent="0.25">
      <c r="A13" s="27" t="s">
        <v>25</v>
      </c>
      <c r="B13" s="36" t="s">
        <v>26</v>
      </c>
      <c r="C13" s="36"/>
      <c r="D13" s="12">
        <v>10</v>
      </c>
      <c r="E13" s="33"/>
    </row>
    <row r="14" spans="1:5" ht="18" customHeight="1" x14ac:dyDescent="0.25">
      <c r="A14" s="27" t="s">
        <v>27</v>
      </c>
      <c r="B14" s="36" t="s">
        <v>28</v>
      </c>
      <c r="C14" s="36"/>
      <c r="D14" s="12">
        <v>0</v>
      </c>
      <c r="E14" s="33"/>
    </row>
    <row r="15" spans="1:5" s="15" customFormat="1" ht="44.25" customHeight="1" x14ac:dyDescent="0.25">
      <c r="A15" s="14" t="s">
        <v>6</v>
      </c>
      <c r="B15" s="32" t="s">
        <v>29</v>
      </c>
      <c r="C15" s="32"/>
      <c r="D15" s="32"/>
      <c r="E15" s="32"/>
    </row>
    <row r="16" spans="1:5" ht="20.100000000000001" customHeight="1" x14ac:dyDescent="0.25">
      <c r="A16" s="26" t="s">
        <v>30</v>
      </c>
      <c r="B16" s="9" t="s">
        <v>31</v>
      </c>
      <c r="C16" s="9"/>
      <c r="D16" s="10">
        <f>MAX(D17:D22)</f>
        <v>10</v>
      </c>
      <c r="E16" s="11">
        <f>MAX(E17)</f>
        <v>0</v>
      </c>
    </row>
    <row r="17" spans="1:5" ht="18" customHeight="1" x14ac:dyDescent="0.25">
      <c r="A17" s="27" t="s">
        <v>32</v>
      </c>
      <c r="B17" s="36" t="s">
        <v>33</v>
      </c>
      <c r="C17" s="36"/>
      <c r="D17" s="12">
        <v>10</v>
      </c>
      <c r="E17" s="33"/>
    </row>
    <row r="18" spans="1:5" ht="18" customHeight="1" x14ac:dyDescent="0.25">
      <c r="A18" s="27" t="s">
        <v>34</v>
      </c>
      <c r="B18" s="36" t="s">
        <v>35</v>
      </c>
      <c r="C18" s="36"/>
      <c r="D18" s="12">
        <v>8</v>
      </c>
      <c r="E18" s="33"/>
    </row>
    <row r="19" spans="1:5" ht="18" customHeight="1" x14ac:dyDescent="0.25">
      <c r="A19" s="27" t="s">
        <v>36</v>
      </c>
      <c r="B19" s="36" t="s">
        <v>37</v>
      </c>
      <c r="C19" s="36"/>
      <c r="D19" s="12">
        <v>6</v>
      </c>
      <c r="E19" s="33"/>
    </row>
    <row r="20" spans="1:5" ht="18" customHeight="1" x14ac:dyDescent="0.25">
      <c r="A20" s="27" t="s">
        <v>38</v>
      </c>
      <c r="B20" s="36" t="s">
        <v>39</v>
      </c>
      <c r="C20" s="36"/>
      <c r="D20" s="12">
        <v>4</v>
      </c>
      <c r="E20" s="33"/>
    </row>
    <row r="21" spans="1:5" ht="18" customHeight="1" x14ac:dyDescent="0.25">
      <c r="A21" s="27" t="s">
        <v>40</v>
      </c>
      <c r="B21" s="36" t="s">
        <v>41</v>
      </c>
      <c r="C21" s="36"/>
      <c r="D21" s="12">
        <v>2</v>
      </c>
      <c r="E21" s="33"/>
    </row>
    <row r="22" spans="1:5" ht="18" customHeight="1" x14ac:dyDescent="0.25">
      <c r="A22" s="27" t="s">
        <v>42</v>
      </c>
      <c r="B22" s="36" t="s">
        <v>43</v>
      </c>
      <c r="C22" s="36"/>
      <c r="D22" s="12">
        <v>0</v>
      </c>
      <c r="E22" s="33"/>
    </row>
    <row r="23" spans="1:5" s="15" customFormat="1" ht="44.25" customHeight="1" x14ac:dyDescent="0.25">
      <c r="A23" s="14" t="s">
        <v>6</v>
      </c>
      <c r="B23" s="32" t="s">
        <v>44</v>
      </c>
      <c r="C23" s="32"/>
      <c r="D23" s="32"/>
      <c r="E23" s="32"/>
    </row>
    <row r="24" spans="1:5" s="8" customFormat="1" ht="20.100000000000001" customHeight="1" x14ac:dyDescent="0.2">
      <c r="A24" s="37" t="s">
        <v>45</v>
      </c>
      <c r="B24" s="37"/>
      <c r="C24" s="37"/>
      <c r="D24" s="6">
        <f>+D30+D37+D49+D44+D25</f>
        <v>45</v>
      </c>
      <c r="E24" s="7">
        <f>+E30+E37+E49+E44+E25</f>
        <v>0</v>
      </c>
    </row>
    <row r="25" spans="1:5" s="15" customFormat="1" ht="27" customHeight="1" x14ac:dyDescent="0.25">
      <c r="A25" s="26" t="s">
        <v>46</v>
      </c>
      <c r="B25" s="17" t="s">
        <v>47</v>
      </c>
      <c r="C25" s="17" t="s">
        <v>137</v>
      </c>
      <c r="D25" s="18">
        <f>MAX(D26:D27)</f>
        <v>5</v>
      </c>
      <c r="E25" s="19">
        <f>MAX(E26:E27)</f>
        <v>0</v>
      </c>
    </row>
    <row r="26" spans="1:5" s="15" customFormat="1" ht="34.5" customHeight="1" x14ac:dyDescent="0.25">
      <c r="A26" s="13" t="s">
        <v>49</v>
      </c>
      <c r="B26" s="36" t="s">
        <v>50</v>
      </c>
      <c r="C26" s="36"/>
      <c r="D26" s="20">
        <v>5</v>
      </c>
      <c r="E26" s="38"/>
    </row>
    <row r="27" spans="1:5" s="15" customFormat="1" ht="33" customHeight="1" x14ac:dyDescent="0.25">
      <c r="A27" s="13" t="s">
        <v>51</v>
      </c>
      <c r="B27" s="36" t="s">
        <v>52</v>
      </c>
      <c r="C27" s="36"/>
      <c r="D27" s="20">
        <v>3</v>
      </c>
      <c r="E27" s="39"/>
    </row>
    <row r="28" spans="1:5" s="15" customFormat="1" ht="33" customHeight="1" x14ac:dyDescent="0.25">
      <c r="A28" s="13" t="s">
        <v>53</v>
      </c>
      <c r="B28" s="36" t="s">
        <v>54</v>
      </c>
      <c r="C28" s="36"/>
      <c r="D28" s="20">
        <v>0</v>
      </c>
      <c r="E28" s="41"/>
    </row>
    <row r="29" spans="1:5" s="15" customFormat="1" ht="114.75" customHeight="1" x14ac:dyDescent="0.25">
      <c r="A29" s="14" t="s">
        <v>6</v>
      </c>
      <c r="B29" s="32" t="s">
        <v>55</v>
      </c>
      <c r="C29" s="32"/>
      <c r="D29" s="32"/>
      <c r="E29" s="32"/>
    </row>
    <row r="30" spans="1:5" ht="41.25" customHeight="1" x14ac:dyDescent="0.25">
      <c r="A30" s="29">
        <v>2122</v>
      </c>
      <c r="B30" s="17" t="s">
        <v>56</v>
      </c>
      <c r="C30" s="17" t="s">
        <v>48</v>
      </c>
      <c r="D30" s="18">
        <f>MAX(D31:D35)</f>
        <v>20</v>
      </c>
      <c r="E30" s="19">
        <f>MAX(E31:E35)</f>
        <v>0</v>
      </c>
    </row>
    <row r="31" spans="1:5" ht="48.75" customHeight="1" x14ac:dyDescent="0.25">
      <c r="A31" s="16" t="s">
        <v>57</v>
      </c>
      <c r="B31" s="34" t="s">
        <v>58</v>
      </c>
      <c r="C31" s="35"/>
      <c r="D31" s="20">
        <v>20</v>
      </c>
      <c r="E31" s="38"/>
    </row>
    <row r="32" spans="1:5" ht="48" customHeight="1" x14ac:dyDescent="0.25">
      <c r="A32" s="16" t="s">
        <v>59</v>
      </c>
      <c r="B32" s="34" t="s">
        <v>60</v>
      </c>
      <c r="C32" s="35"/>
      <c r="D32" s="20">
        <v>15</v>
      </c>
      <c r="E32" s="39"/>
    </row>
    <row r="33" spans="1:11" ht="48" customHeight="1" x14ac:dyDescent="0.25">
      <c r="A33" s="16" t="s">
        <v>61</v>
      </c>
      <c r="B33" s="34" t="s">
        <v>62</v>
      </c>
      <c r="C33" s="35"/>
      <c r="D33" s="20">
        <v>10</v>
      </c>
      <c r="E33" s="40"/>
    </row>
    <row r="34" spans="1:11" ht="48" customHeight="1" x14ac:dyDescent="0.25">
      <c r="A34" s="16" t="s">
        <v>63</v>
      </c>
      <c r="B34" s="34" t="s">
        <v>64</v>
      </c>
      <c r="C34" s="35"/>
      <c r="D34" s="20">
        <v>5</v>
      </c>
      <c r="E34" s="40"/>
    </row>
    <row r="35" spans="1:11" ht="49.5" customHeight="1" x14ac:dyDescent="0.25">
      <c r="A35" s="16" t="s">
        <v>65</v>
      </c>
      <c r="B35" s="34" t="s">
        <v>66</v>
      </c>
      <c r="C35" s="35"/>
      <c r="D35" s="20">
        <v>0</v>
      </c>
      <c r="E35" s="41"/>
    </row>
    <row r="36" spans="1:11" s="15" customFormat="1" ht="286.5" customHeight="1" x14ac:dyDescent="0.25">
      <c r="A36" s="14" t="s">
        <v>6</v>
      </c>
      <c r="B36" s="31" t="s">
        <v>67</v>
      </c>
      <c r="C36" s="31"/>
      <c r="D36" s="31"/>
      <c r="E36" s="31"/>
      <c r="H36" s="30"/>
      <c r="I36" s="30"/>
      <c r="J36" s="30"/>
      <c r="K36" s="30"/>
    </row>
    <row r="37" spans="1:11" ht="42.75" customHeight="1" x14ac:dyDescent="0.25">
      <c r="A37" s="17" t="s">
        <v>68</v>
      </c>
      <c r="B37" s="17" t="s">
        <v>69</v>
      </c>
      <c r="C37" s="17" t="s">
        <v>70</v>
      </c>
      <c r="D37" s="18">
        <f>MAX(D38:D42)</f>
        <v>4</v>
      </c>
      <c r="E37" s="19">
        <f>MAX(E38:E42)</f>
        <v>0</v>
      </c>
    </row>
    <row r="38" spans="1:11" ht="37.5" customHeight="1" x14ac:dyDescent="0.25">
      <c r="A38" s="16" t="s">
        <v>71</v>
      </c>
      <c r="B38" s="48" t="s">
        <v>72</v>
      </c>
      <c r="C38" s="48"/>
      <c r="D38" s="20">
        <v>4</v>
      </c>
      <c r="E38" s="33"/>
    </row>
    <row r="39" spans="1:11" ht="37.5" customHeight="1" x14ac:dyDescent="0.25">
      <c r="A39" s="16" t="s">
        <v>73</v>
      </c>
      <c r="B39" s="48" t="s">
        <v>74</v>
      </c>
      <c r="C39" s="48"/>
      <c r="D39" s="20">
        <v>3</v>
      </c>
      <c r="E39" s="33"/>
    </row>
    <row r="40" spans="1:11" ht="37.5" customHeight="1" x14ac:dyDescent="0.25">
      <c r="A40" s="16" t="s">
        <v>75</v>
      </c>
      <c r="B40" s="48" t="s">
        <v>76</v>
      </c>
      <c r="C40" s="48"/>
      <c r="D40" s="20">
        <v>2</v>
      </c>
      <c r="E40" s="33"/>
    </row>
    <row r="41" spans="1:11" ht="37.5" customHeight="1" x14ac:dyDescent="0.25">
      <c r="A41" s="16" t="s">
        <v>77</v>
      </c>
      <c r="B41" s="49" t="s">
        <v>78</v>
      </c>
      <c r="C41" s="50"/>
      <c r="D41" s="20">
        <v>1</v>
      </c>
      <c r="E41" s="33"/>
    </row>
    <row r="42" spans="1:11" ht="18" customHeight="1" x14ac:dyDescent="0.25">
      <c r="A42" s="16" t="s">
        <v>79</v>
      </c>
      <c r="B42" s="48" t="s">
        <v>80</v>
      </c>
      <c r="C42" s="48"/>
      <c r="D42" s="20">
        <v>0</v>
      </c>
      <c r="E42" s="33"/>
    </row>
    <row r="43" spans="1:11" s="15" customFormat="1" ht="18" customHeight="1" x14ac:dyDescent="0.25">
      <c r="A43" s="14" t="s">
        <v>6</v>
      </c>
      <c r="B43" s="32" t="s">
        <v>81</v>
      </c>
      <c r="C43" s="32"/>
      <c r="D43" s="32"/>
      <c r="E43" s="32"/>
    </row>
    <row r="44" spans="1:11" ht="35.25" customHeight="1" x14ac:dyDescent="0.25">
      <c r="A44" s="29">
        <v>2123</v>
      </c>
      <c r="B44" s="17" t="s">
        <v>82</v>
      </c>
      <c r="C44" s="17" t="s">
        <v>137</v>
      </c>
      <c r="D44" s="18">
        <f>MAX(D45:D47)</f>
        <v>8</v>
      </c>
      <c r="E44" s="19">
        <f>MAX(E45:E47)</f>
        <v>0</v>
      </c>
    </row>
    <row r="45" spans="1:11" ht="34.5" customHeight="1" x14ac:dyDescent="0.25">
      <c r="A45" s="16" t="s">
        <v>83</v>
      </c>
      <c r="B45" s="48" t="s">
        <v>84</v>
      </c>
      <c r="C45" s="48"/>
      <c r="D45" s="20">
        <v>8</v>
      </c>
      <c r="E45" s="33"/>
    </row>
    <row r="46" spans="1:11" ht="32.25" customHeight="1" x14ac:dyDescent="0.25">
      <c r="A46" s="16" t="s">
        <v>85</v>
      </c>
      <c r="B46" s="48" t="s">
        <v>86</v>
      </c>
      <c r="C46" s="48"/>
      <c r="D46" s="20">
        <v>4</v>
      </c>
      <c r="E46" s="33"/>
    </row>
    <row r="47" spans="1:11" ht="30.75" customHeight="1" x14ac:dyDescent="0.25">
      <c r="A47" s="16" t="s">
        <v>87</v>
      </c>
      <c r="B47" s="48" t="s">
        <v>88</v>
      </c>
      <c r="C47" s="48"/>
      <c r="D47" s="20">
        <v>0</v>
      </c>
      <c r="E47" s="33"/>
    </row>
    <row r="48" spans="1:11" s="15" customFormat="1" ht="52.5" customHeight="1" x14ac:dyDescent="0.25">
      <c r="A48" s="14" t="s">
        <v>6</v>
      </c>
      <c r="B48" s="32" t="s">
        <v>89</v>
      </c>
      <c r="C48" s="32"/>
      <c r="D48" s="32"/>
      <c r="E48" s="32"/>
    </row>
    <row r="49" spans="1:5" ht="45" customHeight="1" x14ac:dyDescent="0.25">
      <c r="A49" s="29">
        <v>2124</v>
      </c>
      <c r="B49" s="17" t="s">
        <v>90</v>
      </c>
      <c r="C49" s="17" t="s">
        <v>91</v>
      </c>
      <c r="D49" s="18">
        <f>MAX(D50:D52)</f>
        <v>8</v>
      </c>
      <c r="E49" s="19">
        <f>MAX(E50:E52)</f>
        <v>0</v>
      </c>
    </row>
    <row r="50" spans="1:5" ht="28.5" customHeight="1" x14ac:dyDescent="0.25">
      <c r="A50" s="16" t="s">
        <v>92</v>
      </c>
      <c r="B50" s="51" t="s">
        <v>93</v>
      </c>
      <c r="C50" s="51"/>
      <c r="D50" s="20">
        <v>8</v>
      </c>
      <c r="E50" s="33"/>
    </row>
    <row r="51" spans="1:5" ht="27.75" customHeight="1" x14ac:dyDescent="0.25">
      <c r="A51" s="16" t="s">
        <v>94</v>
      </c>
      <c r="B51" s="51" t="s">
        <v>95</v>
      </c>
      <c r="C51" s="51"/>
      <c r="D51" s="20">
        <v>4</v>
      </c>
      <c r="E51" s="33"/>
    </row>
    <row r="52" spans="1:5" ht="24.75" customHeight="1" x14ac:dyDescent="0.25">
      <c r="A52" s="16" t="s">
        <v>96</v>
      </c>
      <c r="B52" s="51" t="s">
        <v>97</v>
      </c>
      <c r="C52" s="51"/>
      <c r="D52" s="20">
        <v>0</v>
      </c>
      <c r="E52" s="33"/>
    </row>
    <row r="53" spans="1:5" ht="30" customHeight="1" x14ac:dyDescent="0.25">
      <c r="A53" s="14" t="s">
        <v>6</v>
      </c>
      <c r="B53" s="32" t="s">
        <v>98</v>
      </c>
      <c r="C53" s="32"/>
      <c r="D53" s="32"/>
      <c r="E53" s="32"/>
    </row>
    <row r="54" spans="1:5" ht="18" customHeight="1" x14ac:dyDescent="0.25">
      <c r="A54" s="37" t="s">
        <v>99</v>
      </c>
      <c r="B54" s="37"/>
      <c r="C54" s="37"/>
      <c r="D54" s="21">
        <v>25</v>
      </c>
      <c r="E54" s="22">
        <f>IF(E56=0,E65,E56)</f>
        <v>0</v>
      </c>
    </row>
    <row r="55" spans="1:5" ht="18" customHeight="1" x14ac:dyDescent="0.25">
      <c r="A55" s="44" t="s">
        <v>100</v>
      </c>
      <c r="B55" s="44"/>
      <c r="C55" s="44"/>
      <c r="D55" s="44"/>
      <c r="E55" s="44"/>
    </row>
    <row r="56" spans="1:5" ht="18" customHeight="1" x14ac:dyDescent="0.25">
      <c r="A56" s="23" t="s">
        <v>101</v>
      </c>
      <c r="B56" s="17" t="s">
        <v>102</v>
      </c>
      <c r="C56" s="17" t="s">
        <v>103</v>
      </c>
      <c r="D56" s="18">
        <f>MAX(D57:D62)</f>
        <v>25</v>
      </c>
      <c r="E56" s="19">
        <f>MAX(E57:E62)</f>
        <v>0</v>
      </c>
    </row>
    <row r="57" spans="1:5" ht="18" customHeight="1" x14ac:dyDescent="0.25">
      <c r="A57" s="13" t="s">
        <v>104</v>
      </c>
      <c r="B57" s="36" t="s">
        <v>105</v>
      </c>
      <c r="C57" s="36"/>
      <c r="D57" s="20">
        <v>25</v>
      </c>
      <c r="E57" s="33"/>
    </row>
    <row r="58" spans="1:5" ht="23.25" customHeight="1" x14ac:dyDescent="0.25">
      <c r="A58" s="13" t="s">
        <v>106</v>
      </c>
      <c r="B58" s="36" t="s">
        <v>107</v>
      </c>
      <c r="C58" s="36"/>
      <c r="D58" s="20">
        <v>20</v>
      </c>
      <c r="E58" s="33"/>
    </row>
    <row r="59" spans="1:5" ht="20.100000000000001" customHeight="1" x14ac:dyDescent="0.25">
      <c r="A59" s="13" t="s">
        <v>108</v>
      </c>
      <c r="B59" s="36" t="s">
        <v>109</v>
      </c>
      <c r="C59" s="36"/>
      <c r="D59" s="20">
        <v>15</v>
      </c>
      <c r="E59" s="33"/>
    </row>
    <row r="60" spans="1:5" ht="20.100000000000001" customHeight="1" x14ac:dyDescent="0.25">
      <c r="A60" s="13" t="s">
        <v>110</v>
      </c>
      <c r="B60" s="36" t="s">
        <v>111</v>
      </c>
      <c r="C60" s="36"/>
      <c r="D60" s="20">
        <v>10</v>
      </c>
      <c r="E60" s="33"/>
    </row>
    <row r="61" spans="1:5" ht="18" customHeight="1" x14ac:dyDescent="0.25">
      <c r="A61" s="13" t="s">
        <v>112</v>
      </c>
      <c r="B61" s="36" t="s">
        <v>113</v>
      </c>
      <c r="C61" s="36"/>
      <c r="D61" s="20">
        <v>5</v>
      </c>
      <c r="E61" s="33"/>
    </row>
    <row r="62" spans="1:5" ht="18" customHeight="1" x14ac:dyDescent="0.25">
      <c r="A62" s="13" t="s">
        <v>114</v>
      </c>
      <c r="B62" s="36" t="s">
        <v>115</v>
      </c>
      <c r="C62" s="36"/>
      <c r="D62" s="20">
        <v>0</v>
      </c>
      <c r="E62" s="33"/>
    </row>
    <row r="63" spans="1:5" ht="192" customHeight="1" x14ac:dyDescent="0.25">
      <c r="A63" s="1" t="s">
        <v>6</v>
      </c>
      <c r="B63" s="45" t="s">
        <v>116</v>
      </c>
      <c r="C63" s="46"/>
      <c r="D63" s="46"/>
      <c r="E63" s="47"/>
    </row>
    <row r="64" spans="1:5" ht="18" customHeight="1" x14ac:dyDescent="0.25">
      <c r="A64" s="44" t="s">
        <v>117</v>
      </c>
      <c r="B64" s="44"/>
      <c r="C64" s="44"/>
      <c r="D64" s="44"/>
      <c r="E64" s="44"/>
    </row>
    <row r="65" spans="1:5" ht="18" customHeight="1" x14ac:dyDescent="0.25">
      <c r="A65" s="23" t="s">
        <v>118</v>
      </c>
      <c r="B65" s="17" t="s">
        <v>119</v>
      </c>
      <c r="C65" s="17" t="s">
        <v>120</v>
      </c>
      <c r="D65" s="18">
        <f>MAX(D66:D71)</f>
        <v>25</v>
      </c>
      <c r="E65" s="19">
        <f>MAX(E66:E71)</f>
        <v>0</v>
      </c>
    </row>
    <row r="66" spans="1:5" ht="18" customHeight="1" x14ac:dyDescent="0.25">
      <c r="A66" s="13" t="s">
        <v>121</v>
      </c>
      <c r="B66" s="36" t="s">
        <v>122</v>
      </c>
      <c r="C66" s="36"/>
      <c r="D66" s="20">
        <v>25</v>
      </c>
      <c r="E66" s="33"/>
    </row>
    <row r="67" spans="1:5" ht="24.95" customHeight="1" x14ac:dyDescent="0.25">
      <c r="A67" s="13" t="s">
        <v>123</v>
      </c>
      <c r="B67" s="36" t="s">
        <v>124</v>
      </c>
      <c r="C67" s="36"/>
      <c r="D67" s="20">
        <v>20</v>
      </c>
      <c r="E67" s="33"/>
    </row>
    <row r="68" spans="1:5" s="8" customFormat="1" ht="20.100000000000001" customHeight="1" x14ac:dyDescent="0.2">
      <c r="A68" s="13" t="s">
        <v>125</v>
      </c>
      <c r="B68" s="36" t="s">
        <v>126</v>
      </c>
      <c r="C68" s="36"/>
      <c r="D68" s="20">
        <v>15</v>
      </c>
      <c r="E68" s="33"/>
    </row>
    <row r="69" spans="1:5" ht="20.100000000000001" customHeight="1" x14ac:dyDescent="0.25">
      <c r="A69" s="13" t="s">
        <v>127</v>
      </c>
      <c r="B69" s="36" t="s">
        <v>128</v>
      </c>
      <c r="C69" s="36"/>
      <c r="D69" s="20">
        <v>10</v>
      </c>
      <c r="E69" s="33"/>
    </row>
    <row r="70" spans="1:5" ht="20.100000000000001" customHeight="1" x14ac:dyDescent="0.25">
      <c r="A70" s="13" t="s">
        <v>129</v>
      </c>
      <c r="B70" s="36" t="s">
        <v>130</v>
      </c>
      <c r="C70" s="36"/>
      <c r="D70" s="20">
        <v>5</v>
      </c>
      <c r="E70" s="33"/>
    </row>
    <row r="71" spans="1:5" x14ac:dyDescent="0.25">
      <c r="A71" s="13" t="s">
        <v>131</v>
      </c>
      <c r="B71" s="36" t="s">
        <v>132</v>
      </c>
      <c r="C71" s="36"/>
      <c r="D71" s="20">
        <v>0</v>
      </c>
      <c r="E71" s="33"/>
    </row>
    <row r="72" spans="1:5" ht="42.75" customHeight="1" x14ac:dyDescent="0.25">
      <c r="A72" s="1" t="s">
        <v>6</v>
      </c>
      <c r="B72" s="45" t="s">
        <v>133</v>
      </c>
      <c r="C72" s="46"/>
      <c r="D72" s="46"/>
      <c r="E72" s="47"/>
    </row>
    <row r="73" spans="1:5" x14ac:dyDescent="0.25">
      <c r="A73" s="37" t="s">
        <v>134</v>
      </c>
      <c r="B73" s="37"/>
      <c r="C73" s="37"/>
      <c r="D73" s="6">
        <f>D54+D24+D7</f>
        <v>100</v>
      </c>
      <c r="E73" s="7"/>
    </row>
    <row r="74" spans="1:5" x14ac:dyDescent="0.25">
      <c r="A74" s="37" t="s">
        <v>135</v>
      </c>
      <c r="B74" s="37"/>
      <c r="C74" s="37"/>
      <c r="D74" s="6">
        <v>25</v>
      </c>
      <c r="E74" s="7"/>
    </row>
    <row r="75" spans="1:5" x14ac:dyDescent="0.25">
      <c r="A75" s="5" t="s">
        <v>136</v>
      </c>
      <c r="B75" s="24" t="str">
        <f>IF(E75&gt;=25,"ZBRALI STE DOVOLJ TOČK ZA ODOBRITEV VLOGE","ZBRALI STE PREMALO TOČK ZA ODOBRITEV VLOGE")</f>
        <v>ZBRALI STE PREMALO TOČK ZA ODOBRITEV VLOGE</v>
      </c>
      <c r="C75" s="5"/>
      <c r="D75" s="6"/>
      <c r="E75" s="7">
        <f>E7+E24+E54</f>
        <v>0</v>
      </c>
    </row>
  </sheetData>
  <sheetProtection algorithmName="SHA-512" hashValue="pOL4M2CzggCi/R8TR+1cI5l++Lth4Ke1YfKSsUTnpwnI0QpVnom2/r53xwEpvGZsspES7epwSLGQ+5pWQChasw==" saltValue="/fEGEl0jJeRZtpM5FfFQKQ==" spinCount="100000" sheet="1" selectLockedCells="1"/>
  <mergeCells count="75">
    <mergeCell ref="B53:E53"/>
    <mergeCell ref="B32:C32"/>
    <mergeCell ref="B40:C40"/>
    <mergeCell ref="B45:C45"/>
    <mergeCell ref="E45:E47"/>
    <mergeCell ref="B46:C46"/>
    <mergeCell ref="B47:C47"/>
    <mergeCell ref="B43:E43"/>
    <mergeCell ref="B39:C39"/>
    <mergeCell ref="B41:C41"/>
    <mergeCell ref="B38:C38"/>
    <mergeCell ref="B42:C42"/>
    <mergeCell ref="B50:C50"/>
    <mergeCell ref="E50:E52"/>
    <mergeCell ref="B51:C51"/>
    <mergeCell ref="B52:C52"/>
    <mergeCell ref="B63:E63"/>
    <mergeCell ref="B72:E72"/>
    <mergeCell ref="A54:C54"/>
    <mergeCell ref="A55:E55"/>
    <mergeCell ref="B57:C57"/>
    <mergeCell ref="E57:E62"/>
    <mergeCell ref="B58:C58"/>
    <mergeCell ref="B59:C59"/>
    <mergeCell ref="B60:C60"/>
    <mergeCell ref="B61:C61"/>
    <mergeCell ref="B62:C62"/>
    <mergeCell ref="A73:C73"/>
    <mergeCell ref="A74:C74"/>
    <mergeCell ref="A64:E64"/>
    <mergeCell ref="B66:C66"/>
    <mergeCell ref="E66:E71"/>
    <mergeCell ref="B67:C67"/>
    <mergeCell ref="B68:C68"/>
    <mergeCell ref="B69:C69"/>
    <mergeCell ref="B70:C70"/>
    <mergeCell ref="B71:C71"/>
    <mergeCell ref="B11:E11"/>
    <mergeCell ref="B23:E23"/>
    <mergeCell ref="B9:C9"/>
    <mergeCell ref="E9:E10"/>
    <mergeCell ref="B10:C10"/>
    <mergeCell ref="B17:C17"/>
    <mergeCell ref="E17:E22"/>
    <mergeCell ref="B22:C22"/>
    <mergeCell ref="B13:C13"/>
    <mergeCell ref="E13:E14"/>
    <mergeCell ref="B14:C14"/>
    <mergeCell ref="B15:E15"/>
    <mergeCell ref="B18:C18"/>
    <mergeCell ref="B19:C19"/>
    <mergeCell ref="B20:C20"/>
    <mergeCell ref="A7:C7"/>
    <mergeCell ref="A1:E1"/>
    <mergeCell ref="A2:E2"/>
    <mergeCell ref="B3:E3"/>
    <mergeCell ref="B4:E4"/>
    <mergeCell ref="B5:E5"/>
    <mergeCell ref="B33:C33"/>
    <mergeCell ref="B21:C21"/>
    <mergeCell ref="A24:C24"/>
    <mergeCell ref="B26:C26"/>
    <mergeCell ref="B27:C27"/>
    <mergeCell ref="B29:E29"/>
    <mergeCell ref="B31:C31"/>
    <mergeCell ref="E31:E35"/>
    <mergeCell ref="B35:C35"/>
    <mergeCell ref="B34:C34"/>
    <mergeCell ref="E26:E28"/>
    <mergeCell ref="B28:C28"/>
    <mergeCell ref="H36:I36"/>
    <mergeCell ref="J36:K36"/>
    <mergeCell ref="B36:E36"/>
    <mergeCell ref="B48:E48"/>
    <mergeCell ref="E38:E42"/>
  </mergeCells>
  <phoneticPr fontId="14" type="noConversion"/>
  <dataValidations count="10">
    <dataValidation type="list" allowBlank="1" showInputMessage="1" showErrorMessage="1" sqref="E66:E71" xr:uid="{8058721F-5CBC-4960-8804-EA1D35A9FEF2}">
      <formula1>$D$66:$D$71</formula1>
    </dataValidation>
    <dataValidation type="list" allowBlank="1" showInputMessage="1" showErrorMessage="1" sqref="E57" xr:uid="{8D9CEA3F-6BD8-40A2-8A37-FB042ED8ED5E}">
      <formula1>$D$57:$D$62</formula1>
    </dataValidation>
    <dataValidation type="list" allowBlank="1" showInputMessage="1" showErrorMessage="1" sqref="E17:E22" xr:uid="{8C8D4C39-0FCA-4D0A-8C2A-E20C4F530C11}">
      <formula1>$D$17:$D$22</formula1>
    </dataValidation>
    <dataValidation type="list" allowBlank="1" showInputMessage="1" showErrorMessage="1" sqref="E9:E10" xr:uid="{E315ECC4-7A36-4213-BB38-B814A82E5409}">
      <formula1>$D$9:$D$10</formula1>
    </dataValidation>
    <dataValidation type="list" allowBlank="1" showInputMessage="1" showErrorMessage="1" sqref="E13:E14" xr:uid="{01D6CE94-3168-47F8-9CA8-3DB8C63B7B9C}">
      <formula1>$D$13:$D$14</formula1>
    </dataValidation>
    <dataValidation type="list" allowBlank="1" showInputMessage="1" showErrorMessage="1" sqref="E38:E42" xr:uid="{AB8B0781-B2E7-4557-9B63-5C9FF3654F0A}">
      <formula1>$D$38:$D$42</formula1>
    </dataValidation>
    <dataValidation type="list" allowBlank="1" showInputMessage="1" showErrorMessage="1" sqref="E50:E52" xr:uid="{D2D05733-4F4D-4AC1-AE1E-5CC0A738AF89}">
      <formula1>$D$50:$D$52</formula1>
    </dataValidation>
    <dataValidation type="list" allowBlank="1" showInputMessage="1" showErrorMessage="1" sqref="E45:E47" xr:uid="{43A4ED66-B67C-4FE0-916A-E1FE056EE42B}">
      <formula1>$D$45:$D$47</formula1>
    </dataValidation>
    <dataValidation type="list" allowBlank="1" showInputMessage="1" showErrorMessage="1" sqref="E26:E28" xr:uid="{F4EC32FE-003B-4252-9D18-C05ECFC08DE4}">
      <formula1>$D$26:$D$28</formula1>
    </dataValidation>
    <dataValidation type="list" allowBlank="1" showInputMessage="1" showErrorMessage="1" sqref="E31:E32" xr:uid="{570190A0-4624-41C3-AEBA-198E3B6CBF88}">
      <formula1>$D$31:$D$35</formula1>
    </dataValidation>
  </dataValidations>
  <hyperlinks>
    <hyperlink ref="C12" r:id="rId1" xr:uid="{2663777E-3E07-4FA8-8635-8A3D5153BA3A}"/>
  </hyperlinks>
  <pageMargins left="0.7" right="0.7" top="0.75" bottom="0.75" header="0.3" footer="0.3"/>
  <pageSetup paperSize="9" scale="49" fitToHeight="0" orientation="portrait" r:id="rId2"/>
  <ignoredErrors>
    <ignoredError sqref="A66:A71" twoDigitTextYear="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87A54CD2-E0DD-4FCC-97F5-05A7E2420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E96915-CA84-498D-9819-6247CB9085DC}">
  <ds:schemaRefs>
    <ds:schemaRef ds:uri="http://schemas.microsoft.com/sharepoint/v3/contenttype/forms"/>
  </ds:schemaRefs>
</ds:datastoreItem>
</file>

<file path=customXml/itemProps3.xml><?xml version="1.0" encoding="utf-8"?>
<ds:datastoreItem xmlns:ds="http://schemas.openxmlformats.org/officeDocument/2006/customXml" ds:itemID="{3DCBA300-B2CC-4AF1-BD78-8E5A1E2E5515}">
  <ds:schemaRefs>
    <ds:schemaRef ds:uri="http://schemas.microsoft.com/office/2006/documentManagement/types"/>
    <ds:schemaRef ds:uri="f3786703-79a9-47de-ad6a-ef81e658716c"/>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306a5fad-798d-4972-9ba1-b7dc3bc171c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3</vt:i4>
      </vt:variant>
    </vt:vector>
  </HeadingPairs>
  <TitlesOfParts>
    <vt:vector size="4" baseType="lpstr">
      <vt:lpstr>MERILA</vt:lpstr>
      <vt:lpstr>MERILA!_Hlk146790821</vt:lpstr>
      <vt:lpstr>MERILA!_Hlk146892016</vt:lpstr>
      <vt:lpstr>MERILA!Področje_tiskanja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Katja Zgonc</cp:lastModifiedBy>
  <cp:revision/>
  <dcterms:created xsi:type="dcterms:W3CDTF">2025-05-20T11:50:49Z</dcterms:created>
  <dcterms:modified xsi:type="dcterms:W3CDTF">2026-06-22T06:56:11Z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