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6 LOKALNO Komunalna podjetja/"/>
    </mc:Choice>
  </mc:AlternateContent>
  <xr:revisionPtr revIDLastSave="2591" documentId="8_{8200DDE6-51AE-4FCE-A0AF-1918B71EA3A9}" xr6:coauthVersionLast="47" xr6:coauthVersionMax="47" xr10:uidLastSave="{1C169D62-2088-4EEC-BFEA-BA583C764DD5}"/>
  <bookViews>
    <workbookView xWindow="25695" yWindow="0" windowWidth="26010" windowHeight="20985" xr2:uid="{4E1D33EC-0C41-4C6E-8946-62582960059F}"/>
  </bookViews>
  <sheets>
    <sheet name="MERILA" sheetId="2" r:id="rId1"/>
  </sheets>
  <definedNames>
    <definedName name="_Hlk146790821" localSheetId="0">MERILA!$A$17</definedName>
    <definedName name="_Hlk146892016" localSheetId="0">MERILA!#REF!</definedName>
    <definedName name="_xlnm.Print_Area" localSheetId="0">MERILA!$A$1:$E$56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E44" i="2"/>
  <c r="E49" i="2"/>
  <c r="E48" i="2" s="1"/>
  <c r="D49" i="2"/>
  <c r="D48" i="2" s="1"/>
  <c r="D44" i="2" l="1"/>
  <c r="E38" i="2"/>
  <c r="D38" i="2"/>
  <c r="D24" i="2" s="1"/>
  <c r="E25" i="2"/>
  <c r="D25" i="2"/>
  <c r="E12" i="2" l="1"/>
  <c r="D12" i="2"/>
  <c r="D16" i="2" l="1"/>
  <c r="E33" i="2"/>
  <c r="D33" i="2"/>
  <c r="E29" i="2"/>
  <c r="D29" i="2"/>
  <c r="E16" i="2"/>
  <c r="E8" i="2"/>
  <c r="D8" i="2"/>
  <c r="E7" i="2" l="1"/>
  <c r="D7" i="2"/>
  <c r="D54" i="2" l="1"/>
  <c r="E56" i="2"/>
  <c r="B56" i="2" s="1"/>
</calcChain>
</file>

<file path=xl/sharedStrings.xml><?xml version="1.0" encoding="utf-8"?>
<sst xmlns="http://schemas.openxmlformats.org/spreadsheetml/2006/main" count="115" uniqueCount="105">
  <si>
    <t>MERILA ZA OCENJEVANJE VLOG</t>
  </si>
  <si>
    <t>Razpisna dokumentacija št. 2</t>
  </si>
  <si>
    <t>Številka razpisa</t>
  </si>
  <si>
    <t>Naziv razpisa</t>
  </si>
  <si>
    <t>Pojasnilo</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</si>
  <si>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</si>
  <si>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OZNAKA MERILA</t>
  </si>
  <si>
    <t>MERILO</t>
  </si>
  <si>
    <t>PRILOGA / PODLAGA za dodelitev točk</t>
  </si>
  <si>
    <t>ŠT. TOČK</t>
  </si>
  <si>
    <t>SAMOOCENITEV</t>
  </si>
  <si>
    <t>1. REGIONALNI VIDIK</t>
  </si>
  <si>
    <t>Na osnovi seznama OPO in ANS</t>
  </si>
  <si>
    <t>1.16</t>
  </si>
  <si>
    <t xml:space="preserve">Lokacija projekta glede na območje Triglavskega narodnega parka (TNP) </t>
  </si>
  <si>
    <t>Vpogled Sklada v Atlas okolja</t>
  </si>
  <si>
    <t>1.16.01</t>
  </si>
  <si>
    <t xml:space="preserve">Projekt se nahaja na območju TNP </t>
  </si>
  <si>
    <t>1.16.02</t>
  </si>
  <si>
    <t xml:space="preserve">Projekt se ne nahaja na območju TNP </t>
  </si>
  <si>
    <t xml:space="preserve">Točke po merilu lokacija projekta glede na območje Triglavskega narodnega parka (TNP) se določi glede na to, ali je lokacija projekta na območju TNP, in sicer na podlagi vpogleda SRRS v Atlas okolja - https://gis.arso.gov.si/atlasokolja/profile.aspx?id=Atlas_Okolja_AXL@Arso  </t>
  </si>
  <si>
    <t>1.02</t>
  </si>
  <si>
    <t>Stopnja razvitosti razvojne regije projekta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</si>
  <si>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</si>
  <si>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</si>
  <si>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</si>
  <si>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</si>
  <si>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</si>
  <si>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</si>
  <si>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</si>
  <si>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</si>
  <si>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</si>
  <si>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</si>
  <si>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</si>
  <si>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</si>
  <si>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2. TRAJNOSTNI VIDIK</t>
  </si>
  <si>
    <t>2.36</t>
  </si>
  <si>
    <t>Strokovni kader pri vlagatelju in na projektu</t>
  </si>
  <si>
    <t>2.36.01</t>
  </si>
  <si>
    <t>Strokovni kader pri vlagatelju oz. na projektu izkazuje izkušnje in strokovno usposobljenost s področja projekta.</t>
  </si>
  <si>
    <t>2.36.02</t>
  </si>
  <si>
    <t>Strokovni kader pri vlagatelju oz. na projektu delno izkazujejo izkušnje oz. strokovno usposobljenost s področja projekta</t>
  </si>
  <si>
    <t>2.55</t>
  </si>
  <si>
    <t>Digitalizacija poslovanja</t>
  </si>
  <si>
    <t>2.55.01</t>
  </si>
  <si>
    <t>Vlagatelj s projektom vlaga v posodobitev informacijskih sistemov oz. bo digitaliziral celotno poslovanje ali pa ima vlagatelj že poslovne procese celovito digitalizirane (notranje in zunanje)</t>
  </si>
  <si>
    <t>2.55.02</t>
  </si>
  <si>
    <t>Vlagatelj ima digitaliziran samo osnovni proces oz. so procesi digitalizirani samo v manjšem delu izvajanja dejavnosti</t>
  </si>
  <si>
    <t>2.58</t>
  </si>
  <si>
    <t>Certifikati, priznanja (v zadnjih 5-ih letih)</t>
  </si>
  <si>
    <t>Certifikati, priznanja </t>
  </si>
  <si>
    <t>2.58.01</t>
  </si>
  <si>
    <t>2.58.02</t>
  </si>
  <si>
    <t>Vlagatelj ima pridobljena priznanja ali druge certifikate za izvajanje dejavnosti</t>
  </si>
  <si>
    <t>2.58.03</t>
  </si>
  <si>
    <t>2.75</t>
  </si>
  <si>
    <t xml:space="preserve">Projekt blaženja/prilagajanja podnebnim spremembam </t>
  </si>
  <si>
    <t xml:space="preserve">Poslovno- finančna priloga </t>
  </si>
  <si>
    <t>2.75.01</t>
  </si>
  <si>
    <t xml:space="preserve">Projekt vlagatelja je s področja blaženja/prilagajanja podnebnim spremembam  </t>
  </si>
  <si>
    <t>2.75.02</t>
  </si>
  <si>
    <t xml:space="preserve">Projekt vlagatelja ni s področja blaženja/prilagajanja podnebnim spremembam  </t>
  </si>
  <si>
    <t>3. FINANČNA OCENA</t>
  </si>
  <si>
    <r>
      <t>Vpogled Sklada v EBONITETE</t>
    </r>
    <r>
      <rPr>
        <sz val="8.5"/>
        <color rgb="FF195728"/>
        <rFont val="Arial"/>
        <family val="2"/>
        <charset val="238"/>
      </rPr>
      <t xml:space="preserve">               </t>
    </r>
  </si>
  <si>
    <t>NAJVIŠJE MOŽNO ŠTEVILO TOČK PO JAVNEM RAZPISU</t>
  </si>
  <si>
    <t>MINIMALNI PRAG ZA ODOBRITEV VLOGE</t>
  </si>
  <si>
    <t>SKUPAJ TOČKE</t>
  </si>
  <si>
    <t>Poslovno – finančna priloga</t>
  </si>
  <si>
    <t>Lokacija projekta glede na obmejna problemska območja (OPO) ali območja avtohtonih narodnih skupnosti (ANS)</t>
  </si>
  <si>
    <t>Lokacija projekta se nahaja na OPO ali na območju ANS</t>
  </si>
  <si>
    <t>Lokacija projekta se ne nahaja na OPO ali na območju ANS</t>
  </si>
  <si>
    <t>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</si>
  <si>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 xml:space="preserve">Točke po tem merilu se dodelijo glede na to, ali se projekt nahaja na obmejnem problemskem območju ali na območju avtohtonih narodnih skupnosti .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t>
  </si>
  <si>
    <t>1.11</t>
  </si>
  <si>
    <t>1.11.01</t>
  </si>
  <si>
    <t>1.11.02</t>
  </si>
  <si>
    <t xml:space="preserve"> 3.01</t>
  </si>
  <si>
    <t xml:space="preserve">Bonitetna ocena (za pravne osebe in s.p.) </t>
  </si>
  <si>
    <t xml:space="preserve"> 3.01.01</t>
  </si>
  <si>
    <t xml:space="preserve"> 3.01.02</t>
  </si>
  <si>
    <t xml:space="preserve"> 3.01.03</t>
  </si>
  <si>
    <t>Točke po merilu Bonitetna ocena se določi skladno z rangom števila točk, in sicer na podlagi bonitetne ocene vlagatelja, ki je razvidna iz sistema Ebonitete.si. V kolikor bonitetne ocene za navedene pravno organizacijske oblike ni razvidne iz Ebonitete.si, jo mora vlagatelj proti plačilu pridobiti sam pri isti bonitetni hiši in jo priložiti v zavihku "Priloge", pod dokazilo "Bonitetna ocena«.</t>
  </si>
  <si>
    <t>Bonitetna ocena od 9 do 10</t>
  </si>
  <si>
    <t xml:space="preserve">Bonitetna ocena 7 do 8 </t>
  </si>
  <si>
    <t>Bonitetna ocena 5 do 6</t>
  </si>
  <si>
    <t>Točke po tem merilu se določi skladno z rangom števila točk, in sicer na digitalizacije poslovnih procesov vlagatelja. Celovita digitalizacija vključuje digitalne rešitve, ki neposredno izboljšujejo izvajanje gospodarskih javnih služb (npr. pametni vodomeri, daljinski nadzor omrežij, digitalno upravljanje voznega parka, nadzor izgub, optimizacija intervencij).</t>
  </si>
  <si>
    <t>Prispevek projekta k doseganju kazalnikov GJS</t>
  </si>
  <si>
    <t>Točke po tem merilu se določi skladno z rangom števila točk, in sicer na podlagi pridobljenih certifikatov oz. priznanj. Za certifikat kakovosti poslovanja štejejo certifikati kot npr. certifikat ISO 14001 ter certifikati s področja: okolja, energetike, infrastrukture, komunalnih storitev (kot  npr. EMAS, ISO 50001). Druga priznanja oz. certifikati poslovanja pa vključujejo npr. splošne certifikate kakovosti ali priznanja (npr. ISO 9001).</t>
  </si>
  <si>
    <t>Projekt izkazuje najmanj tri jasno opredeljene, utemeljene in merljive kazalnike, ki izhajajo iz treh različnih vsebinskih skupin ciljev, opredeljenih v razpisu.</t>
  </si>
  <si>
    <t>Projekt izkazuje najmanj dva jasno opredeljena, utemeljena in merljiva kazalnika, ki izhajata iz dveh različnih vsebinskih skupin ciljev, opredeljenih v razpisu.</t>
  </si>
  <si>
    <t>Projekt izkazuje najmanj en jasno opredeljen, utemeljen in merljiv kazalnik iz katerekoli od navedenih vsebinskih skupin ciljev.</t>
  </si>
  <si>
    <t>Projekt ne izkazuje jasno opredeljenih in merljivih kazalnikov, ki bi dokazovali učinke na izvajanje GJS oziroma na katerokoli od opredeljenih vsebinskih skupin ciljev.</t>
  </si>
  <si>
    <t>Točke po tem merilu se določi skladno z rangom števila točk, in sicer na podlagi izkušenj in strokovne usposobljenosti strokovnega kadra pri vlagatelju oz. na projektu.  Pod izkušnjami in strokovno usposobljenostjo se štejejo reference in znanja s področja izvajanja gospodarskih javnih služb (npr. upravljanje vodovodnih in kanalizacijskih sistemov, čistilnih naprav, ravnanje z odpadki, digitalni nadzor infrastrukturnih sistemov, energetska optimizacija, projekti OVE, projekti blaženja podnebnih tveganj).</t>
  </si>
  <si>
    <t> Vlagatelj ima pridobljen certifikat kakovosti poslovanja ali izdelano trajnostno poročilo</t>
  </si>
  <si>
    <t>Vlagatelj nima pridobljenega certifikata kakovosti poslovanja, drugih certifikatov, trajnostnega poročila ali priznanj za izvajanje dejavnosti</t>
  </si>
  <si>
    <t>2.125</t>
  </si>
  <si>
    <t>2.125.01</t>
  </si>
  <si>
    <t>2.125.02</t>
  </si>
  <si>
    <t>2.125.03</t>
  </si>
  <si>
    <t>2.125.04</t>
  </si>
  <si>
    <t>R-sklad (zavihek Projekt), Poslovno- finančna priloga </t>
  </si>
  <si>
    <t>Projekt se šteje za prispevek k zelenemu prehodu (blaženje in prilagajanje podnebnih sprememb), če vključuje ukrepe, ki zmanjšujejo emisije toplogrednih plinov, povečujejo energetsko učinkovitost ali povečujejo odpornost objektov na podnebne vplive.
Takšni ukrepi lahko vključujejo: 
- energetsko sanacijo stavb (toplotna izolacija sten, streh in tal, zamenjava oken in vrat),
- prenovo ogrevalnih in prezračevalnih sistemov ter uvedbo energetsko učinkovite razsvetljave ali pametnih sistemov za upravljanje porabe energije,
- uporabo obnovljivih virov energije (sončne elektrarne, toplotne črpalke ipd.),
- gradnjo skoraj ničenergijskih stavb in uporabo trajnostnih materialov (les, reciklirani materiali),
- prehod prevoznih sredstev ali delovnih strojev na hibridni, električni ali plinski pogon,
- druge ukrepe, ki prispevajo k zmanjšanju porabe energije ali povečanju odpornosti stavb na podnebne vplive.
Vlagatelj prejme točke po tem merilu glede na vsebino predvidenih ukrepov, pri čemer se to povečanje praviloma odraža preko kazalnikov iz Ukrepa Projekti blaženja / prilagajanja podnebnim spremembam/ Odpornost na podnebne spremembe.</t>
  </si>
  <si>
    <t>0301-2/2025-SRRS-12</t>
  </si>
  <si>
    <t>Javni razpis za finančni produkt – LOKALNO Komunalna podjetja z dne 22. 4. 2026 (v nadaljevanju razpis)</t>
  </si>
  <si>
    <t>Točke po tem merilu se dodelijo glede na obseg in stopnjo merljivih ciljev projekta na izvajanje gospodarskih javnih služb (iz skupin Izvajanje dejavnosti GJS – splošno,  Projekti blaženja / prilagajanja podnebnim spremembam, Krožno gospodarstvo ali Digitalizacija). Pri presoji se upošteva, ali so v vlogi jasno opredeljeni in utemeljeni kazalniki.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</si>
</sst>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5"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s>
  <cellStyleXfs count="2">
    <xf numFmtId="0" fontId="0" fillId="0" borderId="0"/>
    <xf numFmtId="0" fontId="1" fillId="2" borderId="1" applyNumberFormat="0" applyFont="0" applyAlignment="0" applyProtection="0"/>
  </cellStyleXfs>
  <cellXfs count="43">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7" borderId="3"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2" fillId="0" borderId="2" xfId="0" applyFont="1" applyBorder="1" applyAlignment="1">
      <alignment vertical="center" wrapText="1"/>
    </xf>
    <xf numFmtId="164" fontId="8" fillId="8" borderId="2" xfId="1" applyNumberFormat="1" applyFont="1" applyFill="1" applyBorder="1" applyAlignment="1" applyProtection="1">
      <alignment horizontal="center" vertical="center"/>
      <protection locked="0"/>
    </xf>
    <xf numFmtId="0" fontId="2" fillId="6" borderId="3" xfId="0" applyFont="1" applyFill="1" applyBorder="1" applyAlignment="1">
      <alignment vertical="center" wrapText="1"/>
    </xf>
    <xf numFmtId="0" fontId="0" fillId="0" borderId="4" xfId="0" applyBorder="1" applyAlignment="1">
      <alignment vertical="center" wrapText="1"/>
    </xf>
    <xf numFmtId="0" fontId="12" fillId="0" borderId="2" xfId="0" applyFont="1" applyBorder="1" applyAlignment="1">
      <alignment horizontal="left" vertical="center" wrapText="1"/>
    </xf>
    <xf numFmtId="0" fontId="2" fillId="6" borderId="2" xfId="0" applyFont="1" applyFill="1" applyBorder="1" applyAlignment="1">
      <alignment horizontal="lef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6" borderId="4"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2" fillId="6" borderId="2" xfId="0" applyFont="1" applyFill="1" applyBorder="1" applyAlignment="1">
      <alignment vertical="center" wrapText="1"/>
    </xf>
  </cellXfs>
  <cellStyles count="2">
    <cellStyle name="Navadno" xfId="0" builtinId="0"/>
    <cellStyle name="Opomba" xfId="1" builtinId="10"/>
  </cellStyles>
  <dxfs count="0"/>
  <tableStyles count="0" defaultTableStyle="TableStyleMedium2" defaultPivotStyle="PivotStyleLight16"/>
  <colors>
    <mruColors>
      <color rgb="FF0000FF"/>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E56"/>
  <sheetViews>
    <sheetView tabSelected="1" zoomScale="85" zoomScaleNormal="85" zoomScaleSheetLayoutView="100" workbookViewId="0">
      <pane ySplit="6" topLeftCell="A7" activePane="bottomLeft" state="frozen"/>
      <selection pane="bottomLeft" activeCell="E45" sqref="E45:E46"/>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s>
  <sheetData>
    <row r="1" spans="1:5" ht="30" customHeight="1" x14ac:dyDescent="0.25">
      <c r="A1" s="36" t="s">
        <v>0</v>
      </c>
      <c r="B1" s="36"/>
      <c r="C1" s="36"/>
      <c r="D1" s="36"/>
      <c r="E1" s="36"/>
    </row>
    <row r="2" spans="1:5" ht="20.100000000000001" customHeight="1" x14ac:dyDescent="0.25">
      <c r="A2" s="36" t="s">
        <v>1</v>
      </c>
      <c r="B2" s="36"/>
      <c r="C2" s="36"/>
      <c r="D2" s="36"/>
      <c r="E2" s="36"/>
    </row>
    <row r="3" spans="1:5" ht="20.100000000000001" customHeight="1" x14ac:dyDescent="0.25">
      <c r="A3" s="1" t="s">
        <v>2</v>
      </c>
      <c r="B3" s="37" t="s">
        <v>102</v>
      </c>
      <c r="C3" s="37"/>
      <c r="D3" s="37"/>
      <c r="E3" s="37"/>
    </row>
    <row r="4" spans="1:5" ht="20.100000000000001" customHeight="1" x14ac:dyDescent="0.25">
      <c r="A4" s="1" t="s">
        <v>3</v>
      </c>
      <c r="B4" s="37" t="s">
        <v>103</v>
      </c>
      <c r="C4" s="37"/>
      <c r="D4" s="37"/>
      <c r="E4" s="37"/>
    </row>
    <row r="5" spans="1:5" ht="60.75" customHeight="1" x14ac:dyDescent="0.25">
      <c r="A5" s="1" t="s">
        <v>4</v>
      </c>
      <c r="B5" s="37" t="s">
        <v>5</v>
      </c>
      <c r="C5" s="37"/>
      <c r="D5" s="37"/>
      <c r="E5" s="37"/>
    </row>
    <row r="6" spans="1:5" s="4" customFormat="1" ht="33" customHeight="1" x14ac:dyDescent="0.25">
      <c r="A6" s="2" t="s">
        <v>6</v>
      </c>
      <c r="B6" s="3" t="s">
        <v>7</v>
      </c>
      <c r="C6" s="3" t="s">
        <v>8</v>
      </c>
      <c r="D6" s="3" t="s">
        <v>9</v>
      </c>
      <c r="E6" s="3" t="s">
        <v>10</v>
      </c>
    </row>
    <row r="7" spans="1:5" s="8" customFormat="1" ht="20.100000000000001" customHeight="1" x14ac:dyDescent="0.2">
      <c r="A7" s="35" t="s">
        <v>11</v>
      </c>
      <c r="B7" s="35"/>
      <c r="C7" s="35"/>
      <c r="D7" s="6">
        <f>D8+D16+D12</f>
        <v>30</v>
      </c>
      <c r="E7" s="7">
        <f>E8+E16+E12</f>
        <v>0</v>
      </c>
    </row>
    <row r="8" spans="1:5" ht="24.95" customHeight="1" x14ac:dyDescent="0.25">
      <c r="A8" s="27" t="s">
        <v>73</v>
      </c>
      <c r="B8" s="9" t="s">
        <v>68</v>
      </c>
      <c r="C8" s="9" t="s">
        <v>12</v>
      </c>
      <c r="D8" s="10">
        <f>MAX(D9:D10)</f>
        <v>10</v>
      </c>
      <c r="E8" s="11">
        <f>MAX(E9:E10)</f>
        <v>0</v>
      </c>
    </row>
    <row r="9" spans="1:5" ht="18" customHeight="1" x14ac:dyDescent="0.25">
      <c r="A9" s="28" t="s">
        <v>74</v>
      </c>
      <c r="B9" s="29" t="s">
        <v>69</v>
      </c>
      <c r="C9" s="29"/>
      <c r="D9" s="12">
        <v>10</v>
      </c>
      <c r="E9" s="30"/>
    </row>
    <row r="10" spans="1:5" ht="18" customHeight="1" x14ac:dyDescent="0.25">
      <c r="A10" s="28" t="s">
        <v>75</v>
      </c>
      <c r="B10" s="29" t="s">
        <v>70</v>
      </c>
      <c r="C10" s="29"/>
      <c r="D10" s="12">
        <v>0</v>
      </c>
      <c r="E10" s="30"/>
    </row>
    <row r="11" spans="1:5" s="15" customFormat="1" ht="231.75" customHeight="1" x14ac:dyDescent="0.25">
      <c r="A11" s="14" t="s">
        <v>4</v>
      </c>
      <c r="B11" s="33" t="s">
        <v>72</v>
      </c>
      <c r="C11" s="33"/>
      <c r="D11" s="33"/>
      <c r="E11" s="33"/>
    </row>
    <row r="12" spans="1:5" ht="20.100000000000001" customHeight="1" x14ac:dyDescent="0.25">
      <c r="A12" s="27" t="s">
        <v>13</v>
      </c>
      <c r="B12" s="9" t="s">
        <v>14</v>
      </c>
      <c r="C12" s="9" t="s">
        <v>15</v>
      </c>
      <c r="D12" s="10">
        <f>MAX(D13:D14)</f>
        <v>10</v>
      </c>
      <c r="E12" s="11">
        <f>MAX(E13)</f>
        <v>0</v>
      </c>
    </row>
    <row r="13" spans="1:5" ht="18" customHeight="1" x14ac:dyDescent="0.25">
      <c r="A13" s="28" t="s">
        <v>16</v>
      </c>
      <c r="B13" s="29" t="s">
        <v>17</v>
      </c>
      <c r="C13" s="29"/>
      <c r="D13" s="12">
        <v>10</v>
      </c>
      <c r="E13" s="30"/>
    </row>
    <row r="14" spans="1:5" ht="18" customHeight="1" x14ac:dyDescent="0.25">
      <c r="A14" s="28" t="s">
        <v>18</v>
      </c>
      <c r="B14" s="29" t="s">
        <v>19</v>
      </c>
      <c r="C14" s="29"/>
      <c r="D14" s="12">
        <v>0</v>
      </c>
      <c r="E14" s="30"/>
    </row>
    <row r="15" spans="1:5" s="15" customFormat="1" ht="44.25" customHeight="1" x14ac:dyDescent="0.25">
      <c r="A15" s="14" t="s">
        <v>4</v>
      </c>
      <c r="B15" s="33" t="s">
        <v>20</v>
      </c>
      <c r="C15" s="33"/>
      <c r="D15" s="33"/>
      <c r="E15" s="33"/>
    </row>
    <row r="16" spans="1:5" ht="20.100000000000001" customHeight="1" x14ac:dyDescent="0.25">
      <c r="A16" s="27" t="s">
        <v>21</v>
      </c>
      <c r="B16" s="9" t="s">
        <v>22</v>
      </c>
      <c r="C16" s="9"/>
      <c r="D16" s="10">
        <f>MAX(D17:D22)</f>
        <v>10</v>
      </c>
      <c r="E16" s="11">
        <f>MAX(E17)</f>
        <v>0</v>
      </c>
    </row>
    <row r="17" spans="1:5" ht="18" customHeight="1" x14ac:dyDescent="0.25">
      <c r="A17" s="28" t="s">
        <v>23</v>
      </c>
      <c r="B17" s="29" t="s">
        <v>24</v>
      </c>
      <c r="C17" s="29"/>
      <c r="D17" s="12">
        <v>10</v>
      </c>
      <c r="E17" s="30"/>
    </row>
    <row r="18" spans="1:5" ht="18" customHeight="1" x14ac:dyDescent="0.25">
      <c r="A18" s="28" t="s">
        <v>25</v>
      </c>
      <c r="B18" s="29" t="s">
        <v>26</v>
      </c>
      <c r="C18" s="29"/>
      <c r="D18" s="12">
        <v>8</v>
      </c>
      <c r="E18" s="30"/>
    </row>
    <row r="19" spans="1:5" ht="18" customHeight="1" x14ac:dyDescent="0.25">
      <c r="A19" s="28" t="s">
        <v>27</v>
      </c>
      <c r="B19" s="29" t="s">
        <v>28</v>
      </c>
      <c r="C19" s="29"/>
      <c r="D19" s="12">
        <v>6</v>
      </c>
      <c r="E19" s="30"/>
    </row>
    <row r="20" spans="1:5" ht="18" customHeight="1" x14ac:dyDescent="0.25">
      <c r="A20" s="28" t="s">
        <v>29</v>
      </c>
      <c r="B20" s="29" t="s">
        <v>30</v>
      </c>
      <c r="C20" s="29"/>
      <c r="D20" s="12">
        <v>4</v>
      </c>
      <c r="E20" s="30"/>
    </row>
    <row r="21" spans="1:5" ht="18" customHeight="1" x14ac:dyDescent="0.25">
      <c r="A21" s="28" t="s">
        <v>31</v>
      </c>
      <c r="B21" s="29" t="s">
        <v>32</v>
      </c>
      <c r="C21" s="29"/>
      <c r="D21" s="12">
        <v>2</v>
      </c>
      <c r="E21" s="30"/>
    </row>
    <row r="22" spans="1:5" ht="18" customHeight="1" x14ac:dyDescent="0.25">
      <c r="A22" s="28" t="s">
        <v>33</v>
      </c>
      <c r="B22" s="29" t="s">
        <v>34</v>
      </c>
      <c r="C22" s="29"/>
      <c r="D22" s="12">
        <v>0</v>
      </c>
      <c r="E22" s="30"/>
    </row>
    <row r="23" spans="1:5" s="15" customFormat="1" ht="44.25" customHeight="1" x14ac:dyDescent="0.25">
      <c r="A23" s="14" t="s">
        <v>4</v>
      </c>
      <c r="B23" s="33" t="s">
        <v>71</v>
      </c>
      <c r="C23" s="33"/>
      <c r="D23" s="33"/>
      <c r="E23" s="33"/>
    </row>
    <row r="24" spans="1:5" s="8" customFormat="1" ht="20.100000000000001" customHeight="1" x14ac:dyDescent="0.2">
      <c r="A24" s="35" t="s">
        <v>35</v>
      </c>
      <c r="B24" s="35"/>
      <c r="C24" s="35"/>
      <c r="D24" s="6">
        <f>+D29+D33+D25+D38+D44</f>
        <v>40</v>
      </c>
      <c r="E24" s="7">
        <f>+E29+E33+E25+E38+E44</f>
        <v>0</v>
      </c>
    </row>
    <row r="25" spans="1:5" s="15" customFormat="1" ht="27" customHeight="1" x14ac:dyDescent="0.25">
      <c r="A25" s="26" t="s">
        <v>36</v>
      </c>
      <c r="B25" s="17" t="s">
        <v>37</v>
      </c>
      <c r="C25" s="17" t="s">
        <v>67</v>
      </c>
      <c r="D25" s="18">
        <f>MAX(D26:D27)</f>
        <v>6</v>
      </c>
      <c r="E25" s="19">
        <f>MAX(E26:E27)</f>
        <v>0</v>
      </c>
    </row>
    <row r="26" spans="1:5" s="15" customFormat="1" ht="34.5" customHeight="1" x14ac:dyDescent="0.25">
      <c r="A26" s="16" t="s">
        <v>38</v>
      </c>
      <c r="B26" s="29" t="s">
        <v>39</v>
      </c>
      <c r="C26" s="29"/>
      <c r="D26" s="20">
        <v>6</v>
      </c>
      <c r="E26" s="30"/>
    </row>
    <row r="27" spans="1:5" s="15" customFormat="1" ht="34.5" customHeight="1" x14ac:dyDescent="0.25">
      <c r="A27" s="16" t="s">
        <v>40</v>
      </c>
      <c r="B27" s="31" t="s">
        <v>41</v>
      </c>
      <c r="C27" s="32"/>
      <c r="D27" s="20">
        <v>3</v>
      </c>
      <c r="E27" s="30"/>
    </row>
    <row r="28" spans="1:5" s="15" customFormat="1" ht="49.5" customHeight="1" x14ac:dyDescent="0.25">
      <c r="A28" s="14" t="s">
        <v>4</v>
      </c>
      <c r="B28" s="33" t="s">
        <v>92</v>
      </c>
      <c r="C28" s="33"/>
      <c r="D28" s="33"/>
      <c r="E28" s="33"/>
    </row>
    <row r="29" spans="1:5" ht="41.25" customHeight="1" x14ac:dyDescent="0.25">
      <c r="A29" s="26" t="s">
        <v>42</v>
      </c>
      <c r="B29" s="17" t="s">
        <v>43</v>
      </c>
      <c r="C29" s="17" t="s">
        <v>67</v>
      </c>
      <c r="D29" s="18">
        <f>MAX(D30:D31)</f>
        <v>6</v>
      </c>
      <c r="E29" s="19">
        <f>MAX(E30:E31)</f>
        <v>0</v>
      </c>
    </row>
    <row r="30" spans="1:5" ht="48.75" customHeight="1" x14ac:dyDescent="0.25">
      <c r="A30" s="16" t="s">
        <v>44</v>
      </c>
      <c r="B30" s="34" t="s">
        <v>45</v>
      </c>
      <c r="C30" s="34"/>
      <c r="D30" s="20">
        <v>6</v>
      </c>
      <c r="E30" s="30"/>
    </row>
    <row r="31" spans="1:5" ht="48" customHeight="1" x14ac:dyDescent="0.25">
      <c r="A31" s="16" t="s">
        <v>46</v>
      </c>
      <c r="B31" s="34" t="s">
        <v>47</v>
      </c>
      <c r="C31" s="34"/>
      <c r="D31" s="20">
        <v>3</v>
      </c>
      <c r="E31" s="30"/>
    </row>
    <row r="32" spans="1:5" s="15" customFormat="1" ht="49.5" customHeight="1" x14ac:dyDescent="0.25">
      <c r="A32" s="14" t="s">
        <v>4</v>
      </c>
      <c r="B32" s="33" t="s">
        <v>85</v>
      </c>
      <c r="C32" s="33"/>
      <c r="D32" s="33"/>
      <c r="E32" s="33"/>
    </row>
    <row r="33" spans="1:5" ht="42.75" customHeight="1" x14ac:dyDescent="0.25">
      <c r="A33" s="26" t="s">
        <v>48</v>
      </c>
      <c r="B33" s="17" t="s">
        <v>49</v>
      </c>
      <c r="C33" s="17" t="s">
        <v>50</v>
      </c>
      <c r="D33" s="18">
        <f>MAX(D34:D36)</f>
        <v>6</v>
      </c>
      <c r="E33" s="19">
        <f>MAX(E34:E36)</f>
        <v>0</v>
      </c>
    </row>
    <row r="34" spans="1:5" ht="37.5" customHeight="1" x14ac:dyDescent="0.25">
      <c r="A34" s="16" t="s">
        <v>51</v>
      </c>
      <c r="B34" s="34" t="s">
        <v>93</v>
      </c>
      <c r="C34" s="34"/>
      <c r="D34" s="20">
        <v>6</v>
      </c>
      <c r="E34" s="30"/>
    </row>
    <row r="35" spans="1:5" ht="37.5" customHeight="1" x14ac:dyDescent="0.25">
      <c r="A35" s="16" t="s">
        <v>52</v>
      </c>
      <c r="B35" s="34" t="s">
        <v>53</v>
      </c>
      <c r="C35" s="38"/>
      <c r="D35" s="20">
        <v>3</v>
      </c>
      <c r="E35" s="30"/>
    </row>
    <row r="36" spans="1:5" ht="37.5" customHeight="1" x14ac:dyDescent="0.25">
      <c r="A36" s="16" t="s">
        <v>54</v>
      </c>
      <c r="B36" s="34" t="s">
        <v>94</v>
      </c>
      <c r="C36" s="34"/>
      <c r="D36" s="20">
        <v>0</v>
      </c>
      <c r="E36" s="30"/>
    </row>
    <row r="37" spans="1:5" s="15" customFormat="1" ht="34.5" customHeight="1" x14ac:dyDescent="0.25">
      <c r="A37" s="14" t="s">
        <v>4</v>
      </c>
      <c r="B37" s="33" t="s">
        <v>87</v>
      </c>
      <c r="C37" s="33"/>
      <c r="D37" s="33"/>
      <c r="E37" s="33"/>
    </row>
    <row r="38" spans="1:5" ht="42" customHeight="1" x14ac:dyDescent="0.25">
      <c r="A38" s="26" t="s">
        <v>95</v>
      </c>
      <c r="B38" s="17" t="s">
        <v>86</v>
      </c>
      <c r="C38" s="17" t="s">
        <v>100</v>
      </c>
      <c r="D38" s="18">
        <f>MAX(D39:D42)</f>
        <v>12</v>
      </c>
      <c r="E38" s="19">
        <f>MAX(E39:E42)</f>
        <v>0</v>
      </c>
    </row>
    <row r="39" spans="1:5" ht="32.25" customHeight="1" x14ac:dyDescent="0.25">
      <c r="A39" s="16" t="s">
        <v>96</v>
      </c>
      <c r="B39" s="42" t="s">
        <v>88</v>
      </c>
      <c r="C39" s="42"/>
      <c r="D39" s="20">
        <v>12</v>
      </c>
      <c r="E39" s="30"/>
    </row>
    <row r="40" spans="1:5" ht="18" customHeight="1" x14ac:dyDescent="0.25">
      <c r="A40" s="16" t="s">
        <v>97</v>
      </c>
      <c r="B40" s="42" t="s">
        <v>89</v>
      </c>
      <c r="C40" s="42"/>
      <c r="D40" s="20">
        <v>8</v>
      </c>
      <c r="E40" s="30"/>
    </row>
    <row r="41" spans="1:5" ht="18" customHeight="1" x14ac:dyDescent="0.25">
      <c r="A41" s="16" t="s">
        <v>98</v>
      </c>
      <c r="B41" s="42" t="s">
        <v>90</v>
      </c>
      <c r="C41" s="42"/>
      <c r="D41" s="20">
        <v>4</v>
      </c>
      <c r="E41" s="30"/>
    </row>
    <row r="42" spans="1:5" ht="33.75" customHeight="1" x14ac:dyDescent="0.25">
      <c r="A42" s="16" t="s">
        <v>99</v>
      </c>
      <c r="B42" s="42" t="s">
        <v>91</v>
      </c>
      <c r="C42" s="42"/>
      <c r="D42" s="20">
        <v>0</v>
      </c>
      <c r="E42" s="30"/>
    </row>
    <row r="43" spans="1:5" ht="33" customHeight="1" x14ac:dyDescent="0.25">
      <c r="A43" s="14" t="s">
        <v>4</v>
      </c>
      <c r="B43" s="33" t="s">
        <v>104</v>
      </c>
      <c r="C43" s="33"/>
      <c r="D43" s="33"/>
      <c r="E43" s="33"/>
    </row>
    <row r="44" spans="1:5" ht="42.75" customHeight="1" x14ac:dyDescent="0.25">
      <c r="A44" s="26" t="s">
        <v>55</v>
      </c>
      <c r="B44" s="17" t="s">
        <v>56</v>
      </c>
      <c r="C44" s="17" t="s">
        <v>57</v>
      </c>
      <c r="D44" s="18">
        <f>MAX(D45:D46)</f>
        <v>10</v>
      </c>
      <c r="E44" s="19">
        <f>MAX(E45:E46)</f>
        <v>0</v>
      </c>
    </row>
    <row r="45" spans="1:5" x14ac:dyDescent="0.25">
      <c r="A45" s="16" t="s">
        <v>58</v>
      </c>
      <c r="B45" s="42" t="s">
        <v>59</v>
      </c>
      <c r="C45" s="42"/>
      <c r="D45" s="20">
        <v>10</v>
      </c>
      <c r="E45" s="30"/>
    </row>
    <row r="46" spans="1:5" x14ac:dyDescent="0.25">
      <c r="A46" s="16" t="s">
        <v>60</v>
      </c>
      <c r="B46" s="42" t="s">
        <v>61</v>
      </c>
      <c r="C46" s="42"/>
      <c r="D46" s="20">
        <v>0</v>
      </c>
      <c r="E46" s="30"/>
    </row>
    <row r="47" spans="1:5" ht="162.75" customHeight="1" x14ac:dyDescent="0.25">
      <c r="A47" s="14" t="s">
        <v>4</v>
      </c>
      <c r="B47" s="33" t="s">
        <v>101</v>
      </c>
      <c r="C47" s="33"/>
      <c r="D47" s="33"/>
      <c r="E47" s="33"/>
    </row>
    <row r="48" spans="1:5" ht="40.5" customHeight="1" x14ac:dyDescent="0.25">
      <c r="A48" s="35" t="s">
        <v>62</v>
      </c>
      <c r="B48" s="35"/>
      <c r="C48" s="35"/>
      <c r="D48" s="21">
        <f>D49</f>
        <v>30</v>
      </c>
      <c r="E48" s="22">
        <f>E49</f>
        <v>0</v>
      </c>
    </row>
    <row r="49" spans="1:5" ht="18" customHeight="1" x14ac:dyDescent="0.25">
      <c r="A49" s="23" t="s">
        <v>76</v>
      </c>
      <c r="B49" s="17" t="s">
        <v>77</v>
      </c>
      <c r="C49" s="17" t="s">
        <v>63</v>
      </c>
      <c r="D49" s="18">
        <f>MAX(D50:D52)</f>
        <v>30</v>
      </c>
      <c r="E49" s="19">
        <f>MAX(E50:E52)</f>
        <v>0</v>
      </c>
    </row>
    <row r="50" spans="1:5" ht="18" customHeight="1" x14ac:dyDescent="0.25">
      <c r="A50" s="13" t="s">
        <v>78</v>
      </c>
      <c r="B50" s="29" t="s">
        <v>82</v>
      </c>
      <c r="C50" s="29"/>
      <c r="D50" s="20">
        <v>30</v>
      </c>
      <c r="E50" s="30"/>
    </row>
    <row r="51" spans="1:5" ht="24.95" customHeight="1" x14ac:dyDescent="0.25">
      <c r="A51" s="13" t="s">
        <v>79</v>
      </c>
      <c r="B51" s="29" t="s">
        <v>83</v>
      </c>
      <c r="C51" s="29"/>
      <c r="D51" s="20">
        <v>25</v>
      </c>
      <c r="E51" s="30"/>
    </row>
    <row r="52" spans="1:5" s="8" customFormat="1" ht="20.100000000000001" customHeight="1" x14ac:dyDescent="0.2">
      <c r="A52" s="13" t="s">
        <v>80</v>
      </c>
      <c r="B52" s="29" t="s">
        <v>84</v>
      </c>
      <c r="C52" s="29"/>
      <c r="D52" s="20">
        <v>20</v>
      </c>
      <c r="E52" s="30"/>
    </row>
    <row r="53" spans="1:5" ht="42.75" customHeight="1" x14ac:dyDescent="0.25">
      <c r="A53" s="1" t="s">
        <v>4</v>
      </c>
      <c r="B53" s="39" t="s">
        <v>81</v>
      </c>
      <c r="C53" s="40"/>
      <c r="D53" s="40"/>
      <c r="E53" s="41"/>
    </row>
    <row r="54" spans="1:5" x14ac:dyDescent="0.25">
      <c r="A54" s="35" t="s">
        <v>64</v>
      </c>
      <c r="B54" s="35"/>
      <c r="C54" s="35"/>
      <c r="D54" s="6">
        <f>D48+D24+D7</f>
        <v>100</v>
      </c>
      <c r="E54" s="7"/>
    </row>
    <row r="55" spans="1:5" x14ac:dyDescent="0.25">
      <c r="A55" s="35" t="s">
        <v>65</v>
      </c>
      <c r="B55" s="35"/>
      <c r="C55" s="35"/>
      <c r="D55" s="6">
        <v>25</v>
      </c>
      <c r="E55" s="7"/>
    </row>
    <row r="56" spans="1:5" x14ac:dyDescent="0.25">
      <c r="A56" s="5" t="s">
        <v>66</v>
      </c>
      <c r="B56" s="24" t="str">
        <f>IF(E56&gt;=25,"ZBRALI STE DOVOLJ TOČK ZA ODOBRITEV VLOGE","IZBRALI STE PREMALO TOČK ZA ODOBRITEV VLOGE")</f>
        <v>IZBRALI STE PREMALO TOČK ZA ODOBRITEV VLOGE</v>
      </c>
      <c r="C56" s="5"/>
      <c r="D56" s="6"/>
      <c r="E56" s="7">
        <f>E7+E24+E48</f>
        <v>0</v>
      </c>
    </row>
  </sheetData>
  <sheetProtection algorithmName="SHA-512" hashValue="U4Y83IP9KQ4tE6Q4DF70pVkSINp1ZpHQ0m0MwmO60wAUb93lsAIiLq9/jS6w6l7sJVksNdQKTw/0F69lEfMODw==" saltValue="zzdQtCzXb4JWjC1EBK923g==" spinCount="100000" sheet="1" selectLockedCells="1"/>
  <mergeCells count="54">
    <mergeCell ref="B32:E32"/>
    <mergeCell ref="E34:E36"/>
    <mergeCell ref="B47:E47"/>
    <mergeCell ref="B39:C39"/>
    <mergeCell ref="E39:E42"/>
    <mergeCell ref="B42:C42"/>
    <mergeCell ref="B43:E43"/>
    <mergeCell ref="B45:C45"/>
    <mergeCell ref="E45:E46"/>
    <mergeCell ref="B46:C46"/>
    <mergeCell ref="B41:C41"/>
    <mergeCell ref="B19:C19"/>
    <mergeCell ref="B20:C20"/>
    <mergeCell ref="A54:C54"/>
    <mergeCell ref="A55:C55"/>
    <mergeCell ref="B31:C31"/>
    <mergeCell ref="B36:C36"/>
    <mergeCell ref="B37:E37"/>
    <mergeCell ref="B35:C35"/>
    <mergeCell ref="B34:C34"/>
    <mergeCell ref="B53:E53"/>
    <mergeCell ref="A48:C48"/>
    <mergeCell ref="B50:C50"/>
    <mergeCell ref="B51:C51"/>
    <mergeCell ref="E50:E52"/>
    <mergeCell ref="B52:C52"/>
    <mergeCell ref="B40:C40"/>
    <mergeCell ref="A1:E1"/>
    <mergeCell ref="A2:E2"/>
    <mergeCell ref="B3:E3"/>
    <mergeCell ref="B4:E4"/>
    <mergeCell ref="B5:E5"/>
    <mergeCell ref="B21:C21"/>
    <mergeCell ref="A7:C7"/>
    <mergeCell ref="A24:C24"/>
    <mergeCell ref="B11:E11"/>
    <mergeCell ref="B23:E23"/>
    <mergeCell ref="B9:C9"/>
    <mergeCell ref="E9:E10"/>
    <mergeCell ref="B10:C10"/>
    <mergeCell ref="B17:C17"/>
    <mergeCell ref="E17:E22"/>
    <mergeCell ref="B22:C22"/>
    <mergeCell ref="B13:C13"/>
    <mergeCell ref="E13:E14"/>
    <mergeCell ref="B14:C14"/>
    <mergeCell ref="B15:E15"/>
    <mergeCell ref="B18:C18"/>
    <mergeCell ref="B26:C26"/>
    <mergeCell ref="E26:E27"/>
    <mergeCell ref="B27:C27"/>
    <mergeCell ref="B28:E28"/>
    <mergeCell ref="B30:C30"/>
    <mergeCell ref="E30:E31"/>
  </mergeCells>
  <phoneticPr fontId="14" type="noConversion"/>
  <dataValidations count="8">
    <dataValidation type="list" allowBlank="1" showInputMessage="1" showErrorMessage="1" sqref="E17:E22" xr:uid="{8C8D4C39-0FCA-4D0A-8C2A-E20C4F530C11}">
      <formula1>$D$17:$D$22</formula1>
    </dataValidation>
    <dataValidation type="list" allowBlank="1" showInputMessage="1" showErrorMessage="1" sqref="E9:E10" xr:uid="{E315ECC4-7A36-4213-BB38-B814A82E5409}">
      <formula1>$D$9:$D$10</formula1>
    </dataValidation>
    <dataValidation type="list" allowBlank="1" showInputMessage="1" showErrorMessage="1" sqref="E13:E14" xr:uid="{01D6CE94-3168-47F8-9CA8-3DB8C63B7B9C}">
      <formula1>$D$13:$D$14</formula1>
    </dataValidation>
    <dataValidation type="list" allowBlank="1" showInputMessage="1" showErrorMessage="1" sqref="E34:E36" xr:uid="{AB8B0781-B2E7-4557-9B63-5C9FF3654F0A}">
      <formula1>$D$34:$D$36</formula1>
    </dataValidation>
    <dataValidation type="list" allowBlank="1" showInputMessage="1" showErrorMessage="1" sqref="E30:E31 E26:E27" xr:uid="{570190A0-4624-41C3-AEBA-198E3B6CBF88}">
      <formula1>$D$30:$D$31</formula1>
    </dataValidation>
    <dataValidation type="list" allowBlank="1" showInputMessage="1" showErrorMessage="1" sqref="E45:E46" xr:uid="{C69D9116-8389-4464-84F5-5CE1AD4339AD}">
      <formula1>$D$45:$D$46</formula1>
    </dataValidation>
    <dataValidation type="list" allowBlank="1" showInputMessage="1" showErrorMessage="1" sqref="E39:E42" xr:uid="{D96424CD-BC1B-42B0-88B4-95C8647C97A0}">
      <formula1>$D$39:$D$42</formula1>
    </dataValidation>
    <dataValidation type="list" allowBlank="1" showInputMessage="1" showErrorMessage="1" sqref="E50:E52" xr:uid="{B03A666B-DCFC-4CC3-A4D5-02D394B05739}">
      <formula1>$D$50:$D$52</formula1>
    </dataValidation>
  </dataValidations>
  <pageMargins left="0.7" right="0.7" top="0.75" bottom="0.75" header="0.3" footer="0.3"/>
  <pageSetup paperSize="9" scale="49" fitToHeight="0" orientation="portrait" r:id="rId1"/>
  <ignoredErrors>
    <ignoredError sqref="A29 A3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E96915-CA84-498D-9819-6247CB9085DC}">
  <ds:schemaRefs>
    <ds:schemaRef ds:uri="http://schemas.microsoft.com/sharepoint/v3/contenttype/forms"/>
  </ds:schemaRefs>
</ds:datastoreItem>
</file>

<file path=customXml/itemProps2.xml><?xml version="1.0" encoding="utf-8"?>
<ds:datastoreItem xmlns:ds="http://schemas.openxmlformats.org/officeDocument/2006/customXml" ds:itemID="{3DCBA300-B2CC-4AF1-BD78-8E5A1E2E5515}">
  <ds:schemaRefs>
    <ds:schemaRef ds:uri="http://schemas.microsoft.com/office/2006/documentManagement/types"/>
    <ds:schemaRef ds:uri="306a5fad-798d-4972-9ba1-b7dc3bc171cd"/>
    <ds:schemaRef ds:uri="f3786703-79a9-47de-ad6a-ef81e658716c"/>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7A54CD2-E0DD-4FCC-97F5-05A7E2420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MERILA</vt:lpstr>
      <vt:lpstr>MERILA!_Hlk146790821</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2026-04-21T11:36:44Z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