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a_delovni_zvezek"/>
  <mc:AlternateContent xmlns:mc="http://schemas.openxmlformats.org/markup-compatibility/2006">
    <mc:Choice Requires="x15">
      <x15ac:absPath xmlns:x15ac="http://schemas.microsoft.com/office/spreadsheetml/2010/11/ac" url="https://regionalnisklad.sharepoint.com/sites/SPODBUDE496/Dokumenti v skupni rabi/2_Finančni produkti/2026_PF_AGRO_BIZI_LOKALNO_NVO/"/>
    </mc:Choice>
  </mc:AlternateContent>
  <xr:revisionPtr revIDLastSave="2251" documentId="8_{8200DDE6-51AE-4FCE-A0AF-1918B71EA3A9}" xr6:coauthVersionLast="47" xr6:coauthVersionMax="47" xr10:uidLastSave="{60EA90FA-D749-4DE8-A3AF-7625CFE4E7AD}"/>
  <bookViews>
    <workbookView xWindow="-120" yWindow="-120" windowWidth="51840" windowHeight="21120" xr2:uid="{4E1D33EC-0C41-4C6E-8946-62582960059F}"/>
  </bookViews>
  <sheets>
    <sheet name="MERILA" sheetId="2" r:id="rId1"/>
  </sheets>
  <definedNames>
    <definedName name="_Hlk146790821" localSheetId="0">MERILA!#REF!</definedName>
    <definedName name="_Hlk146892016" localSheetId="0">MERILA!$A$34</definedName>
    <definedName name="_xlnm.Print_Area" localSheetId="0">MERILA!$A$1:$E$57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E8" i="2"/>
  <c r="D8" i="2"/>
  <c r="D7" i="2" s="1"/>
  <c r="D12" i="2" l="1"/>
  <c r="E12" i="2"/>
  <c r="E50" i="2" l="1"/>
  <c r="D50" i="2"/>
  <c r="E45" i="2"/>
  <c r="D45" i="2"/>
  <c r="E39" i="2"/>
  <c r="D39" i="2"/>
  <c r="E21" i="2"/>
  <c r="E17" i="2"/>
  <c r="E16" i="2" s="1"/>
  <c r="D21" i="2"/>
  <c r="E28" i="2" l="1"/>
  <c r="D17" i="2" l="1"/>
  <c r="D16" i="2" s="1"/>
  <c r="D28" i="2"/>
  <c r="E34" i="2"/>
  <c r="E26" i="2" s="1"/>
  <c r="D34" i="2"/>
  <c r="D55" i="2" l="1"/>
  <c r="E57" i="2"/>
  <c r="B57" i="2" s="1"/>
</calcChain>
</file>

<file path=xl/sharedStrings.xml><?xml version="1.0" encoding="utf-8"?>
<sst xmlns="http://schemas.openxmlformats.org/spreadsheetml/2006/main" count="115" uniqueCount="95">
  <si>
    <t>MERILA ZA OCENJEVANJE VLOG</t>
  </si>
  <si>
    <t>Razpisna dokumentacija št. 3</t>
  </si>
  <si>
    <t>Številka razpisa</t>
  </si>
  <si>
    <t>Naziv razpisa</t>
  </si>
  <si>
    <t>Pojasnilo</t>
  </si>
  <si>
    <t>OZNAKA MERILA</t>
  </si>
  <si>
    <t>MERILO</t>
  </si>
  <si>
    <t>PRILOGA / PODLAGA za dodelitev točk</t>
  </si>
  <si>
    <t>ŠT. TOČK</t>
  </si>
  <si>
    <t>SAMOOCENITEV</t>
  </si>
  <si>
    <t>1. REGIONALNI VIDIK</t>
  </si>
  <si>
    <t>1.16</t>
  </si>
  <si>
    <t xml:space="preserve">Lokacija projekta glede na območje Triglavskega narodnega parka (TNP) </t>
  </si>
  <si>
    <t>Povezava do Atlasa okolja</t>
  </si>
  <si>
    <t>1.16.01</t>
  </si>
  <si>
    <t xml:space="preserve">Projekt se nahaja na območju TNP </t>
  </si>
  <si>
    <t>1.16.02</t>
  </si>
  <si>
    <t xml:space="preserve">Projekt se ne nahaja na območju TNP </t>
  </si>
  <si>
    <t>2. TRAJNOSTNI VIDIK</t>
  </si>
  <si>
    <t>2.12</t>
  </si>
  <si>
    <t xml:space="preserve">Povezovanje partnerjev pri projektu </t>
  </si>
  <si>
    <t>Dokazilo o drugem javnem viru: sredstva EU </t>
  </si>
  <si>
    <t>2.12.01</t>
  </si>
  <si>
    <t xml:space="preserve">Projekt se izvaja na podlagi povezovanja 2 partnerjev ali več </t>
  </si>
  <si>
    <t>2.12.02</t>
  </si>
  <si>
    <t xml:space="preserve">Projekt izvaja vlagatelj samostojno </t>
  </si>
  <si>
    <t xml:space="preserve">Točke po merilu povezovanje partnerjev pri projektu se določi glede na priloženo dokazilo, iz katerega izhaja ali vlagatelj sam izvaja projekt ali v sodelovanju z drugim/i partnerjem/i Kot ustrezno dokazilo se šteje dokazilo o drugem javnem sredstvu: sredstva EU.   
V kolikor je priloženo ustrezno dokazilo, se določi točke po merilu, skladno z rangom števila točk, v nasprotnem primeru se točke ne dodeli.   </t>
  </si>
  <si>
    <t>2.59</t>
  </si>
  <si>
    <t xml:space="preserve">Sodelovanje pri evropskih/nacionalnih projektih (v zadnjih 5-ih letih) </t>
  </si>
  <si>
    <t xml:space="preserve">Odločba, pogodba </t>
  </si>
  <si>
    <t>2.59.01</t>
  </si>
  <si>
    <t xml:space="preserve">Vlagatelj je že sodeloval / izvajal evropski projekt </t>
  </si>
  <si>
    <t>2.59.02</t>
  </si>
  <si>
    <t xml:space="preserve">Vlagatelj je že sodeloval / izvajal nacionalni projekt (sofinanciran iz državnega proračuna) </t>
  </si>
  <si>
    <t>2.59.03</t>
  </si>
  <si>
    <t xml:space="preserve">Vlagatelj še ni sodeloval / izvajal evropski/ nacionalni projekt  </t>
  </si>
  <si>
    <t>Točke po tem merilu se določi skladno z rangom števila točk, in sicer na podlagi izkazanega sodelovanja pri evropskih/nacionalnih projektih.</t>
  </si>
  <si>
    <t>3. FINANČNA OCENA</t>
  </si>
  <si>
    <t>Merila za AGRO PF</t>
  </si>
  <si>
    <t xml:space="preserve"> 3.04</t>
  </si>
  <si>
    <t>Kreditna sposobnost</t>
  </si>
  <si>
    <r>
      <t>Dokazilo/a vlagatelja</t>
    </r>
    <r>
      <rPr>
        <sz val="8.5"/>
        <color rgb="FF195728"/>
        <rFont val="Arial"/>
        <family val="2"/>
        <charset val="238"/>
      </rPr>
      <t xml:space="preserve">               </t>
    </r>
  </si>
  <si>
    <t xml:space="preserve"> 3.04.01</t>
  </si>
  <si>
    <t>Kreditna sposobnost je 3,01 ali več</t>
  </si>
  <si>
    <t xml:space="preserve"> 3.04.02</t>
  </si>
  <si>
    <t>Kreditna sposobnost je od 1,50 do 3,00</t>
  </si>
  <si>
    <t xml:space="preserve"> 3.04.03</t>
  </si>
  <si>
    <t>Kreditna sposobnost je od 1,01 do 1,49.</t>
  </si>
  <si>
    <t>Točke po merilu kreditna sposobnost za vlagatelja, ki se prijavi kot fizična oseba-kmetija ali fizična oseba, ki na trgu samostojno opravlja pridobitno dejavnost (s.p.) in ugotavlja davčno osnovo z upoštevanjem dejanskih prihodkov in normiranih odhodkov, se določi glede na priložena dokazila, skladno z rangom števila točk, in sicer na podlagi formule*:
*Opomba: V letno višino obstoječih glavnic se ne všteva vrednosti posojilnih pogodb s Sklada po programu pred-financiranje.
Za izračun mora vlagatelj priložiti sledeča dokazila:
•	SISBON vlagatelja ter izpis SISBIZ v primeru, da vlagatelj opravlja hkrati dopolnilno dejavnost za katero ima odprt in poslovni račun oz. v primeru fizične osebe, ki na trgu samostojno opravlja pridobitno dejavnost (s.p.) in ugotavlja davčno osnovo z upoštevanjem dejanskih prihodkov in normiranih odhodkov. SISBON in SISBIZ ne smeta biti starejša od enega meseca od datuma oddaje vloge,
•	Bančni izpis transakcijskega računa ter popis TR vlagatelja (priloga PopisTR), na podlagi katerega se popiše prilive in pologe vlagatelja.
Za izračun mora vlagatelj priložiti tudi sledeča dokazila, v kolikor obstoj obveznosti niso razvidne iz SISBON-a in SISBIZ-a:
•	dokazila o obstoju drugih obveznosti* vlagatelja (npr. posojilna/leasing pogodba) in dokazila o višini stanj posojil pridobljenih s strani drugih posojilodajalcev, pri čemer se kot obveznost šteje tudi limit nad 2.000,00 EUR, 
Če se vlagatelj prijavlja kot fizična oseba-kmetija in uveljavlja tudi prihodke članov KG, mora tudi za člana KG priložiti vse priloge, ki veljajo za vlagatelja.
*Opomba: V obveznost se ne vštevajo obveznosti po posojilni pogodbi, sklenjeni s Skladom po ukrepu pred-financiranje.</t>
  </si>
  <si>
    <t>Merila za BIZI PF</t>
  </si>
  <si>
    <t xml:space="preserve"> 3.01</t>
  </si>
  <si>
    <t xml:space="preserve">Bonitetna ocena (za pravne osebe in s.p.) </t>
  </si>
  <si>
    <r>
      <t>Vpogled Sklada v EBONITETE</t>
    </r>
    <r>
      <rPr>
        <sz val="8.5"/>
        <color rgb="FF195728"/>
        <rFont val="Arial"/>
        <family val="2"/>
        <charset val="238"/>
      </rPr>
      <t xml:space="preserve">               </t>
    </r>
  </si>
  <si>
    <t xml:space="preserve"> 3.01.01</t>
  </si>
  <si>
    <t>Bonitetna ocena 9 in  10</t>
  </si>
  <si>
    <t xml:space="preserve"> 3.01.02</t>
  </si>
  <si>
    <t xml:space="preserve">Bonitetna ocena 7 in 8 </t>
  </si>
  <si>
    <t xml:space="preserve"> 3.01.03</t>
  </si>
  <si>
    <t>Bonitetna ocena 5 in 6</t>
  </si>
  <si>
    <t>Točke po merilu Bonitetna ocena se določi skladno z rangom števila točk, in sicer na podlagi bonitetne ocene vlagatelja, ki je razvidna iz sistema Ebonitete.si. V kolikor bonitetne ocene za navedene pravno organizacijske oblike ni razvidne iz Ebonitete.si, jo mora vlagatelj proti plačilu pridobiti sam pri isti bonitetni hiši in jo priložiti v zavihku "Priloge", pod dokazilo "Bonitetna ocena«.</t>
  </si>
  <si>
    <t xml:space="preserve">Kreditna sposobnost (za fizične osebe, ki na trgu samostojno opravljajo pridobitno dejavnost (s.p.) in ugotavljajo davčno osnovo z upoštevanjem dejanskih prihodkov in normiranih odhodkov) </t>
  </si>
  <si>
    <t>Merila za LOKALNO in NVO PF</t>
  </si>
  <si>
    <t xml:space="preserve"> 3.02</t>
  </si>
  <si>
    <t xml:space="preserve">Delež dolga v financiranju </t>
  </si>
  <si>
    <t xml:space="preserve"> 3.02.01</t>
  </si>
  <si>
    <t xml:space="preserve">Delež dolgov v financiranju od 0,00 % do 39,99 % </t>
  </si>
  <si>
    <t xml:space="preserve"> 3.02.02</t>
  </si>
  <si>
    <t xml:space="preserve">Delež dolgov v financiranju od 40,00 % do 79,99 % </t>
  </si>
  <si>
    <t xml:space="preserve"> 3.02.03</t>
  </si>
  <si>
    <t xml:space="preserve">Delež dolgov v financiranju od 80,00 % do 99,99 % </t>
  </si>
  <si>
    <t xml:space="preserve"> 3.15</t>
  </si>
  <si>
    <t xml:space="preserve">Višina celotnih prihodkov </t>
  </si>
  <si>
    <t xml:space="preserve"> 3.15.01</t>
  </si>
  <si>
    <t xml:space="preserve">Celotni prihodek  je 1.000.000 EUR ali več </t>
  </si>
  <si>
    <t xml:space="preserve"> 3.15.02</t>
  </si>
  <si>
    <t xml:space="preserve">Celotni prihodek  je od 500.001 EUR do 999.000 EUR </t>
  </si>
  <si>
    <t xml:space="preserve"> 3.15.03</t>
  </si>
  <si>
    <t xml:space="preserve">Celotni prihodek je manjši ali enak 500.000 EUR </t>
  </si>
  <si>
    <t xml:space="preserve">Točke po merilu višina celotnih prihodkov se določi skladno z rangom števila točk, in sicer na podlagi celotnih prihodkov uradno objavljenih letnih finančnih izkazih, ki so razvidni iz sistema Ebonitete.si. Višina celotnih prihodkov se ocenjuje pri vlagateljih, pri katerih se ocenjuje tudi delež dolgov v financiranju. </t>
  </si>
  <si>
    <t>NAJVIŠJE MOŽNO ŠTEVILO TOČK PO JAVNEM RAZPISU</t>
  </si>
  <si>
    <t>MINIMALNI PRAG ZA ODOBRITEV VLOGE</t>
  </si>
  <si>
    <t>SKUPAJ TOČKE</t>
  </si>
  <si>
    <t xml:space="preserve">Popolna vloga bo ocenjena s strani dveh neodvisnih ocenjevalcev na podlagi meril, ki so navedena v nadaljevanju.  
Posamezna vloga lahko skupaj prejme 100 točk. Za odobritev mora vloga doseči najmanj 30 točk. 
Točke se v okviru posameznega merila dodelijo na podlagi ustreznih pravnih podlag (uredb), predstavitve vlagatelja in projekta v vlogi oz. dokazilih, priloženih k vlogi (npr. v Poslovno-finančni prilogi, …). </t>
  </si>
  <si>
    <t>Točke po merilu delež dolgov v financiranju se določi skladno z rangom števila točk, in sicer na podlagi deleža dolgov v financiranju, ki je razviden iz sistema Ebonitete.si. 
Izjema so le vlagatelji, ki so registrirani kot javni zavodi (355) ali javni raziskovalni zavodi (361), pri kateri se delež dolgov v financiranju izračuna na podlagi formule:
Merilo Delež dolga v financiranju se uporabi pri vlagateljih, ki so pravne osebe, ki izkazujejo neprofitni status in namen delovanja, bonitetna ocena pa ni izračunana in ni vidna na ebonitete.si, organizirani kot: zavodi (javni zavod, zavod, zavod v zasebni lasti, javni raziskovalni zavod, zavod v družbeni lasti, skupnost zavodov), zbornica (zbornica, gospodarska zbornica, skladi, javni sklad, sklad), društva, (društvo, zveza društev), ustanova, ostale organizacije, organizirane kot: dobrodelna organizacija, nevladna organizacija, študentska organizacija, narodnostna skupnost, javna agencija.
Podatke se preveri iz sistema Ebonitete.si oz. po uradno objavljenih letnih finančnih izkazih v navedenem sistemu.</t>
  </si>
  <si>
    <t xml:space="preserve">Točke po merilu lokacija projekta glede na območje Triglavskega narodnega parka (TNP) se določi glede na to, ali je lokacija projekta na območju TNP, in sicer na podlagi vpogleda SRRS v Atlas okolja. Lokacija projekta je enaka sedežu vlagatelja. </t>
  </si>
  <si>
    <t>Javni razpis za finančne produkte - AGRO PF, BIZI PF, LOKALNO PF ter NVO PF z dne 18. 3. 2026 (v nadaljevanju razpis)</t>
  </si>
  <si>
    <t>1.11.01</t>
  </si>
  <si>
    <t>Lokacija projekta se nahaja na OPO ali na območju ANS</t>
  </si>
  <si>
    <t>1.11.02</t>
  </si>
  <si>
    <t>Lokacija projekta se ne nahaja na OPO ali na območju ANS</t>
  </si>
  <si>
    <t>1.11</t>
  </si>
  <si>
    <t>Lokacija projekta glede na obmejna problemska območja (OPO) ali območja avtohtonih narodnih skupnosti (ANS)</t>
  </si>
  <si>
    <t>Na osnovi seznama OPO in ANS</t>
  </si>
  <si>
    <r>
      <t xml:space="preserve">Točke po tem merilu se dodelijo glede na to, ali se projekt vlagatelja nahaja na obmejnem problemskem območju, območju avtohtonih narodnih skupnosti oz. v primeru kmetijskih gospodarstev na AGRO PF na območju z omejenimi dejavniki - gorska območja.    
</t>
    </r>
    <r>
      <rPr>
        <b/>
        <i/>
        <u/>
        <sz val="9"/>
        <color rgb="FF5E5E5E"/>
        <rFont val="Arial"/>
        <family val="2"/>
        <charset val="238"/>
      </rPr>
      <t>Lokacija projekta je enaka sedežu vlagatelja.</t>
    </r>
    <r>
      <rPr>
        <i/>
        <sz val="9"/>
        <color rgb="FF5E5E5E"/>
        <rFont val="Arial"/>
        <family val="2"/>
        <charset val="238"/>
      </rPr>
      <t xml:space="preserve"> </t>
    </r>
    <r>
      <rPr>
        <i/>
        <sz val="8.5"/>
        <color rgb="FF5E5E5E"/>
        <rFont val="Arial"/>
        <family val="2"/>
        <charset val="238"/>
      </rPr>
      <t xml:space="preserve">
Obmejna problemska območja so opredeljena v Uredbi o določitvi obmejnih problemskih območij (Ur. l. RS, št. 22/11, 97/12, 24/15, 35/17, 101/20, 112/22 in 92/24).  
Upravičena avtohtona narodnostno mešana območja z madžarsko narodnostno skupnostjo so v naslednjih naseljih: 
v občini Dobrovnik: Dobrovnik/ Dobronak in Žitkovci/ Zsitkóc, 
v občini Hodoš: Hodoš/ Hodos in Krplivnik/ Kapornak, 
v občini Moravske Toplice: Motvarjevci/ Szentlászló, Pordašinci/ Kisfalu, Čikečka vas/ Csekefa, Prosenjakovci/ Pártosfalva, Središče/ Szerdahely, 
v občini Lendava: Radmožanci/ Radamos, Kamovci/ Kámaháza, Genterovci/ Göntérháza, Mostje/ Hidvég, Banuta/ Bánuta, Dolga vas/ Hosszúfalu, Dolgovaške gorice/ Hosszúfaluhegy, Lendavske gorice/ Lendahegy, Lendava/ Lendva, Dolnji Lakoš/ Alsólakos, Gornji Lakoš/ Felsölakos, Čentiba/ Csente, Dolina/ Völgyifalu, Pince/ Pince, Pince marof/ Pincemajor, Petišovci/ Petesháza, Trimlini/ Hármasmalom, Gaberje/ Gyetryános, Kapca/ Kapca, Kot/ Kót 
in v občini Šalovci: Domanjševci/ Domonkosfa. 
Upravičena avtohtona narodnostno mešana območja z italijansko narodnostno skupnostjo so v naslednjih naseljih: 
v občini Izola: Izola/ Isola (mesto), Dobrava, Jagodje, 
v občini Koper: Ankaran/ Ancarano, Barizoni/ Barisoni, Bertoki/ Bertocchi, Bošmarin/ Bossamarino, Cerej/ Cerei, Hrvatini/ Crevatini, Kampel/ Campel, Kolomban/ Colombano, Koper/ Capodistria (mesto), Prade/ Prade, Premančan, Škofije/ Val-marin, Šalara/ Salara, Škocjan/ San Canziano, 
in v občini Piran: Piran/ Pirano (mesto), Portorož/ Portorose, Lucija/ Lucia, Strunjan/ Strugnano, Seča/ Sezza, Sečovlje/ Sicciole, Parecag/ Parezzago, Dragonja. 
</t>
    </r>
  </si>
  <si>
    <t>3301-1/2026-SRRS-2 (3021-2/2025-SRRS-BIZI PF, 0301-2/2025-SRRS -LOKALNO PF, NVO 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</si>
</sst>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20" x14ac:knownFonts="1">
    <font>
      <sz val="11"/>
      <color theme="1"/>
      <name val="Aptos Narrow"/>
      <family val="2"/>
      <charset val="238"/>
      <scheme val="minor"/>
    </font>
    <font>
      <sz val="11"/>
      <color theme="1"/>
      <name val="Aptos Narrow"/>
      <family val="2"/>
      <charset val="238"/>
      <scheme val="minor"/>
    </font>
    <font>
      <sz val="8.5"/>
      <color rgb="FF5E5E5E"/>
      <name val="Arial"/>
      <family val="2"/>
      <charset val="238"/>
    </font>
    <font>
      <b/>
      <sz val="9"/>
      <color rgb="FFFFFFFF"/>
      <name val="Arial"/>
      <family val="2"/>
      <charset val="238"/>
    </font>
    <font>
      <b/>
      <sz val="10"/>
      <color rgb="FFFFFFFF"/>
      <name val="Arial"/>
      <family val="2"/>
      <charset val="238"/>
    </font>
    <font>
      <b/>
      <sz val="8.5"/>
      <color rgb="FF195728"/>
      <name val="Arial"/>
      <family val="2"/>
      <charset val="238"/>
    </font>
    <font>
      <sz val="8.5"/>
      <color rgb="FF195728"/>
      <name val="Arial"/>
      <family val="2"/>
      <charset val="238"/>
    </font>
    <font>
      <sz val="10"/>
      <color theme="1"/>
      <name val="Aptos Narrow"/>
      <family val="2"/>
      <charset val="238"/>
      <scheme val="minor"/>
    </font>
    <font>
      <sz val="8.5"/>
      <color theme="2" tint="-0.89999084444715716"/>
      <name val="Arial"/>
      <family val="2"/>
      <charset val="238"/>
    </font>
    <font>
      <sz val="9"/>
      <color theme="1"/>
      <name val="Aptos Narrow"/>
      <family val="2"/>
      <charset val="238"/>
      <scheme val="minor"/>
    </font>
    <font>
      <b/>
      <sz val="9"/>
      <color rgb="FFCCFFCC"/>
      <name val="Arial"/>
      <family val="2"/>
      <charset val="238"/>
    </font>
    <font>
      <b/>
      <sz val="8.5"/>
      <color rgb="FFFFFFFF"/>
      <name val="Arial"/>
      <family val="2"/>
      <charset val="238"/>
    </font>
    <font>
      <i/>
      <sz val="8.5"/>
      <color rgb="FF5E5E5E"/>
      <name val="Arial"/>
      <family val="2"/>
      <charset val="238"/>
    </font>
    <font>
      <i/>
      <sz val="11"/>
      <color theme="1"/>
      <name val="Aptos Narrow"/>
      <family val="2"/>
      <charset val="238"/>
      <scheme val="minor"/>
    </font>
    <font>
      <sz val="8"/>
      <name val="Aptos Narrow"/>
      <family val="2"/>
      <charset val="238"/>
      <scheme val="minor"/>
    </font>
    <font>
      <u/>
      <sz val="11"/>
      <color theme="10"/>
      <name val="Aptos Narrow"/>
      <family val="2"/>
      <charset val="238"/>
      <scheme val="minor"/>
    </font>
    <font>
      <b/>
      <u/>
      <sz val="11"/>
      <color theme="10"/>
      <name val="Aptos Narrow"/>
      <family val="2"/>
      <scheme val="minor"/>
    </font>
    <font>
      <sz val="8.5"/>
      <color rgb="FF464646"/>
      <name val="Calibri"/>
      <family val="2"/>
      <charset val="238"/>
    </font>
    <font>
      <b/>
      <i/>
      <u/>
      <sz val="9"/>
      <color rgb="FF5E5E5E"/>
      <name val="Arial"/>
      <family val="2"/>
      <charset val="238"/>
    </font>
    <font>
      <i/>
      <sz val="9"/>
      <color rgb="FF5E5E5E"/>
      <name val="Arial"/>
      <family val="2"/>
      <charset val="238"/>
    </font>
  </fonts>
  <fills count="10">
    <fill>
      <patternFill patternType="none"/>
    </fill>
    <fill>
      <patternFill patternType="gray125"/>
    </fill>
    <fill>
      <patternFill patternType="solid">
        <fgColor rgb="FFFFFFCC"/>
      </patternFill>
    </fill>
    <fill>
      <patternFill patternType="solid">
        <fgColor rgb="FF9EC2A6"/>
        <bgColor indexed="64"/>
      </patternFill>
    </fill>
    <fill>
      <patternFill patternType="solid">
        <fgColor rgb="FF868686"/>
        <bgColor indexed="64"/>
      </patternFill>
    </fill>
    <fill>
      <patternFill patternType="solid">
        <fgColor rgb="FFD1D8CF"/>
        <bgColor indexed="64"/>
      </patternFill>
    </fill>
    <fill>
      <patternFill patternType="solid">
        <fgColor rgb="FFFFFFFF"/>
        <bgColor indexed="64"/>
      </patternFill>
    </fill>
    <fill>
      <patternFill patternType="solid">
        <fgColor rgb="FFCCD1CD"/>
        <bgColor indexed="64"/>
      </patternFill>
    </fill>
    <fill>
      <patternFill patternType="solid">
        <fgColor rgb="FFEAEDE9"/>
        <bgColor indexed="64"/>
      </patternFill>
    </fill>
    <fill>
      <patternFill patternType="solid">
        <fgColor rgb="FF649981"/>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rgb="FF868686"/>
      </left>
      <right style="thin">
        <color rgb="FF868686"/>
      </right>
      <top style="thin">
        <color rgb="FF868686"/>
      </top>
      <bottom style="thin">
        <color rgb="FF868686"/>
      </bottom>
      <diagonal/>
    </border>
    <border>
      <left style="thin">
        <color rgb="FF868686"/>
      </left>
      <right/>
      <top style="thin">
        <color rgb="FF868686"/>
      </top>
      <bottom style="thin">
        <color rgb="FF868686"/>
      </bottom>
      <diagonal/>
    </border>
    <border>
      <left/>
      <right style="thin">
        <color rgb="FF868686"/>
      </right>
      <top style="thin">
        <color rgb="FF868686"/>
      </top>
      <bottom style="thin">
        <color rgb="FF868686"/>
      </bottom>
      <diagonal/>
    </border>
    <border>
      <left/>
      <right/>
      <top style="thin">
        <color rgb="FF868686"/>
      </top>
      <bottom style="thin">
        <color rgb="FF868686"/>
      </bottom>
      <diagonal/>
    </border>
    <border>
      <left style="thin">
        <color rgb="FF868686"/>
      </left>
      <right style="thin">
        <color rgb="FF868686"/>
      </right>
      <top style="thin">
        <color rgb="FF868686"/>
      </top>
      <bottom/>
      <diagonal/>
    </border>
    <border>
      <left style="thin">
        <color rgb="FF868686"/>
      </left>
      <right style="thin">
        <color rgb="FF868686"/>
      </right>
      <top/>
      <bottom/>
      <diagonal/>
    </border>
  </borders>
  <cellStyleXfs count="3">
    <xf numFmtId="0" fontId="0" fillId="0" borderId="0"/>
    <xf numFmtId="0" fontId="1" fillId="2" borderId="1" applyNumberFormat="0" applyFont="0" applyAlignment="0" applyProtection="0"/>
    <xf numFmtId="0" fontId="15" fillId="0" borderId="0" applyNumberFormat="0" applyFill="0" applyBorder="0" applyAlignment="0" applyProtection="0"/>
  </cellStyleXfs>
  <cellXfs count="47">
    <xf numFmtId="0" fontId="0" fillId="0" borderId="0" xfId="0"/>
    <xf numFmtId="0" fontId="2" fillId="0" borderId="2" xfId="0" applyFont="1" applyBorder="1" applyAlignment="1">
      <alignment vertical="center" wrapText="1"/>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7" fillId="0" borderId="0" xfId="0" applyFont="1"/>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9" fillId="0" borderId="0" xfId="0" applyFont="1"/>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left" vertical="center" wrapText="1"/>
    </xf>
    <xf numFmtId="0" fontId="12" fillId="0" borderId="2" xfId="0" applyFont="1" applyBorder="1" applyAlignment="1">
      <alignment vertical="center" wrapText="1"/>
    </xf>
    <xf numFmtId="0" fontId="13" fillId="0" borderId="0" xfId="0" applyFont="1"/>
    <xf numFmtId="0" fontId="5" fillId="7" borderId="2" xfId="0" applyFont="1" applyFill="1" applyBorder="1" applyAlignment="1">
      <alignment vertical="center" wrapText="1"/>
    </xf>
    <xf numFmtId="0" fontId="5" fillId="7" borderId="2" xfId="0" applyFont="1" applyFill="1" applyBorder="1" applyAlignment="1">
      <alignment horizontal="center" vertical="center" wrapText="1"/>
    </xf>
    <xf numFmtId="164" fontId="5" fillId="7"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16" fontId="5" fillId="7" borderId="2" xfId="0" applyNumberFormat="1" applyFont="1" applyFill="1" applyBorder="1" applyAlignment="1">
      <alignment vertical="center" wrapText="1"/>
    </xf>
    <xf numFmtId="0" fontId="10" fillId="4" borderId="2" xfId="0" applyFont="1" applyFill="1" applyBorder="1" applyAlignment="1">
      <alignment horizontal="center" vertical="center" wrapText="1"/>
    </xf>
    <xf numFmtId="0" fontId="0" fillId="0" borderId="0" xfId="0" applyAlignment="1">
      <alignment wrapText="1"/>
    </xf>
    <xf numFmtId="49" fontId="5" fillId="5" borderId="2" xfId="0" applyNumberFormat="1" applyFont="1" applyFill="1" applyBorder="1" applyAlignment="1">
      <alignment vertical="center" wrapText="1"/>
    </xf>
    <xf numFmtId="49" fontId="2" fillId="0" borderId="2" xfId="0" applyNumberFormat="1" applyFont="1" applyBorder="1" applyAlignment="1">
      <alignment vertical="center" wrapText="1"/>
    </xf>
    <xf numFmtId="0" fontId="16" fillId="5" borderId="2" xfId="2" applyFont="1" applyFill="1" applyBorder="1" applyAlignment="1">
      <alignment horizontal="center" vertical="center" wrapText="1"/>
    </xf>
    <xf numFmtId="0" fontId="17" fillId="0" borderId="0" xfId="0" applyFont="1" applyAlignment="1">
      <alignment horizontal="justify" vertical="center"/>
    </xf>
    <xf numFmtId="0" fontId="2" fillId="0" borderId="2" xfId="0" applyFont="1" applyBorder="1" applyAlignment="1">
      <alignment vertical="center" wrapText="1"/>
    </xf>
    <xf numFmtId="14" fontId="2" fillId="0" borderId="3"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0" fontId="5" fillId="7" borderId="2" xfId="0" applyFont="1" applyFill="1" applyBorder="1" applyAlignment="1">
      <alignment horizontal="left" vertical="center" wrapText="1"/>
    </xf>
    <xf numFmtId="164" fontId="8" fillId="8" borderId="2" xfId="1" applyNumberFormat="1" applyFont="1" applyFill="1" applyBorder="1" applyAlignment="1" applyProtection="1">
      <alignment horizontal="center" vertical="center"/>
      <protection locked="0"/>
    </xf>
    <xf numFmtId="0" fontId="12" fillId="0" borderId="2"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4" borderId="2" xfId="0" applyFont="1" applyFill="1" applyBorder="1" applyAlignment="1">
      <alignment vertical="center" wrapText="1"/>
    </xf>
    <xf numFmtId="0" fontId="4" fillId="9" borderId="2" xfId="0" applyFont="1" applyFill="1" applyBorder="1" applyAlignment="1">
      <alignment horizontal="center" vertical="center" wrapText="1"/>
    </xf>
    <xf numFmtId="0" fontId="2" fillId="0" borderId="2" xfId="0" applyFont="1" applyBorder="1" applyAlignment="1">
      <alignment horizontal="left" vertical="center" wrapText="1"/>
    </xf>
    <xf numFmtId="164" fontId="8" fillId="8" borderId="6" xfId="1" applyNumberFormat="1" applyFont="1" applyFill="1" applyBorder="1" applyAlignment="1" applyProtection="1">
      <alignment horizontal="center" vertical="center"/>
      <protection locked="0"/>
    </xf>
    <xf numFmtId="164" fontId="8" fillId="8" borderId="7" xfId="1" applyNumberFormat="1" applyFont="1" applyFill="1" applyBorder="1" applyAlignment="1" applyProtection="1">
      <alignment horizontal="center" vertical="center"/>
      <protection locked="0"/>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2" fillId="0" borderId="5" xfId="0" applyFont="1" applyBorder="1" applyAlignment="1">
      <alignment vertical="center" wrapText="1"/>
    </xf>
  </cellXfs>
  <cellStyles count="3">
    <cellStyle name="Hiperpovezava" xfId="2" builtinId="8"/>
    <cellStyle name="Navadno" xfId="0" builtinId="0"/>
    <cellStyle name="Opomba" xfId="1" builtinId="10"/>
  </cellStyles>
  <dxfs count="0"/>
  <tableStyles count="0" defaultTableStyle="TableStyleMedium2" defaultPivotStyle="PivotStyleLight16"/>
  <colors>
    <mruColors>
      <color rgb="FFCCFFCC"/>
      <color rgb="FF868686"/>
      <color rgb="FFEAEDE9"/>
      <color rgb="FF649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31</xdr:row>
      <xdr:rowOff>438150</xdr:rowOff>
    </xdr:from>
    <xdr:to>
      <xdr:col>2</xdr:col>
      <xdr:colOff>962025</xdr:colOff>
      <xdr:row>31</xdr:row>
      <xdr:rowOff>704850</xdr:rowOff>
    </xdr:to>
    <xdr:pic>
      <xdr:nvPicPr>
        <xdr:cNvPr id="2" name="Slika 1">
          <a:extLst>
            <a:ext uri="{FF2B5EF4-FFF2-40B4-BE49-F238E27FC236}">
              <a16:creationId xmlns:a16="http://schemas.microsoft.com/office/drawing/2014/main" id="{FB60C443-FBC7-4660-B83D-9E42C65CF63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3425" y="23126700"/>
          <a:ext cx="42767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3267075</xdr:colOff>
      <xdr:row>42</xdr:row>
      <xdr:rowOff>438150</xdr:rowOff>
    </xdr:from>
    <xdr:to>
      <xdr:col>2</xdr:col>
      <xdr:colOff>962025</xdr:colOff>
      <xdr:row>42</xdr:row>
      <xdr:rowOff>704850</xdr:rowOff>
    </xdr:to>
    <xdr:pic>
      <xdr:nvPicPr>
        <xdr:cNvPr id="3" name="Slika 2">
          <a:extLst>
            <a:ext uri="{FF2B5EF4-FFF2-40B4-BE49-F238E27FC236}">
              <a16:creationId xmlns:a16="http://schemas.microsoft.com/office/drawing/2014/main" id="{A2D8DC18-46C9-472E-A046-F7155D08E3F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2597" y="14460607"/>
          <a:ext cx="4279624"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1882588</xdr:colOff>
      <xdr:row>48</xdr:row>
      <xdr:rowOff>661546</xdr:rowOff>
    </xdr:from>
    <xdr:to>
      <xdr:col>1</xdr:col>
      <xdr:colOff>6566647</xdr:colOff>
      <xdr:row>48</xdr:row>
      <xdr:rowOff>936252</xdr:rowOff>
    </xdr:to>
    <xdr:pic>
      <xdr:nvPicPr>
        <xdr:cNvPr id="4" name="Slika 3">
          <a:extLst>
            <a:ext uri="{FF2B5EF4-FFF2-40B4-BE49-F238E27FC236}">
              <a16:creationId xmlns:a16="http://schemas.microsoft.com/office/drawing/2014/main" id="{C90ED9C8-2EA1-9CD9-9DB0-B765CE1494A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0059" y="27331546"/>
          <a:ext cx="4684059" cy="274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is.arso.gov.si/atlasokolja/profile.aspx?id=Atlas_Okolja_AXL@Ar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9685-EBCE-4492-A09A-4970E6AB6C1A}">
  <sheetPr codeName="List1">
    <pageSetUpPr fitToPage="1"/>
  </sheetPr>
  <dimension ref="A1:K57"/>
  <sheetViews>
    <sheetView tabSelected="1" view="pageBreakPreview" zoomScale="115" zoomScaleNormal="100" zoomScaleSheetLayoutView="115" workbookViewId="0">
      <pane ySplit="6" topLeftCell="A7" activePane="bottomLeft" state="frozen"/>
      <selection pane="bottomLeft" activeCell="E51" sqref="E51:E53"/>
    </sheetView>
  </sheetViews>
  <sheetFormatPr defaultRowHeight="15" x14ac:dyDescent="0.25"/>
  <cols>
    <col min="1" max="1" width="19.140625" style="24" customWidth="1"/>
    <col min="2" max="2" width="98.7109375" style="24" customWidth="1"/>
    <col min="3" max="3" width="26.5703125" style="24" customWidth="1"/>
    <col min="4" max="4" width="14.5703125" style="24" customWidth="1"/>
    <col min="5" max="5" width="19" customWidth="1"/>
  </cols>
  <sheetData>
    <row r="1" spans="1:11" ht="30" customHeight="1" x14ac:dyDescent="0.25">
      <c r="A1" s="39" t="s">
        <v>0</v>
      </c>
      <c r="B1" s="39"/>
      <c r="C1" s="39"/>
      <c r="D1" s="39"/>
      <c r="E1" s="39"/>
    </row>
    <row r="2" spans="1:11" ht="20.100000000000001" customHeight="1" x14ac:dyDescent="0.25">
      <c r="A2" s="39" t="s">
        <v>1</v>
      </c>
      <c r="B2" s="39"/>
      <c r="C2" s="39"/>
      <c r="D2" s="39"/>
      <c r="E2" s="39"/>
    </row>
    <row r="3" spans="1:11" ht="19.5" customHeight="1" x14ac:dyDescent="0.25">
      <c r="A3" s="1" t="s">
        <v>2</v>
      </c>
      <c r="B3" s="36" t="s">
        <v>94</v>
      </c>
      <c r="C3" s="46"/>
      <c r="D3" s="44"/>
      <c r="E3" s="45"/>
      <c r="H3" s="36"/>
      <c r="I3" s="46"/>
      <c r="J3" s="44"/>
      <c r="K3" s="45"/>
    </row>
    <row r="4" spans="1:11" ht="20.100000000000001" customHeight="1" x14ac:dyDescent="0.25">
      <c r="A4" s="1" t="s">
        <v>3</v>
      </c>
      <c r="B4" s="36" t="s">
        <v>85</v>
      </c>
      <c r="C4" s="46"/>
      <c r="D4" s="44"/>
      <c r="E4" s="45"/>
    </row>
    <row r="5" spans="1:11" ht="60.75" customHeight="1" x14ac:dyDescent="0.25">
      <c r="A5" s="1" t="s">
        <v>4</v>
      </c>
      <c r="B5" s="40" t="s">
        <v>82</v>
      </c>
      <c r="C5" s="40"/>
      <c r="D5" s="40"/>
      <c r="E5" s="40"/>
    </row>
    <row r="6" spans="1:11" s="4" customFormat="1" ht="33" customHeight="1" x14ac:dyDescent="0.25">
      <c r="A6" s="2" t="s">
        <v>5</v>
      </c>
      <c r="B6" s="3" t="s">
        <v>6</v>
      </c>
      <c r="C6" s="3" t="s">
        <v>7</v>
      </c>
      <c r="D6" s="3" t="s">
        <v>8</v>
      </c>
      <c r="E6" s="3" t="s">
        <v>9</v>
      </c>
    </row>
    <row r="7" spans="1:11" s="8" customFormat="1" ht="20.100000000000001" customHeight="1" x14ac:dyDescent="0.2">
      <c r="A7" s="38" t="s">
        <v>10</v>
      </c>
      <c r="B7" s="38"/>
      <c r="C7" s="38"/>
      <c r="D7" s="6">
        <f>D12+D8</f>
        <v>30</v>
      </c>
      <c r="E7" s="6">
        <f>E12+E8</f>
        <v>0</v>
      </c>
    </row>
    <row r="8" spans="1:11" ht="30" customHeight="1" x14ac:dyDescent="0.25">
      <c r="A8" s="25" t="s">
        <v>90</v>
      </c>
      <c r="B8" s="9" t="s">
        <v>91</v>
      </c>
      <c r="C8" s="9" t="s">
        <v>92</v>
      </c>
      <c r="D8" s="10">
        <f>MAX(D9:D10)</f>
        <v>20</v>
      </c>
      <c r="E8" s="11">
        <f>MAX(E9:E10)</f>
        <v>0</v>
      </c>
    </row>
    <row r="9" spans="1:11" ht="40.5" customHeight="1" x14ac:dyDescent="0.25">
      <c r="A9" s="26" t="s">
        <v>86</v>
      </c>
      <c r="B9" s="29" t="s">
        <v>87</v>
      </c>
      <c r="C9" s="29"/>
      <c r="D9" s="12">
        <v>20</v>
      </c>
      <c r="E9" s="34">
        <v>0</v>
      </c>
    </row>
    <row r="10" spans="1:11" s="15" customFormat="1" ht="30" customHeight="1" x14ac:dyDescent="0.25">
      <c r="A10" s="26" t="s">
        <v>88</v>
      </c>
      <c r="B10" s="29" t="s">
        <v>89</v>
      </c>
      <c r="C10" s="29"/>
      <c r="D10" s="12">
        <v>0</v>
      </c>
      <c r="E10" s="34"/>
    </row>
    <row r="11" spans="1:11" s="8" customFormat="1" ht="281.25" customHeight="1" x14ac:dyDescent="0.2">
      <c r="A11" s="14" t="s">
        <v>4</v>
      </c>
      <c r="B11" s="35" t="s">
        <v>93</v>
      </c>
      <c r="C11" s="35"/>
      <c r="D11" s="35"/>
      <c r="E11" s="35"/>
    </row>
    <row r="12" spans="1:11" ht="32.25" customHeight="1" x14ac:dyDescent="0.25">
      <c r="A12" s="25" t="s">
        <v>11</v>
      </c>
      <c r="B12" s="9" t="s">
        <v>12</v>
      </c>
      <c r="C12" s="27" t="s">
        <v>13</v>
      </c>
      <c r="D12" s="10">
        <f>MAX(D13:D14)</f>
        <v>10</v>
      </c>
      <c r="E12" s="11">
        <f>MAX(E13)</f>
        <v>0</v>
      </c>
    </row>
    <row r="13" spans="1:11" ht="28.5" customHeight="1" x14ac:dyDescent="0.25">
      <c r="A13" s="26" t="s">
        <v>14</v>
      </c>
      <c r="B13" s="29" t="s">
        <v>15</v>
      </c>
      <c r="C13" s="29"/>
      <c r="D13" s="12">
        <v>10</v>
      </c>
      <c r="E13" s="34">
        <v>0</v>
      </c>
    </row>
    <row r="14" spans="1:11" ht="29.25" customHeight="1" x14ac:dyDescent="0.25">
      <c r="A14" s="26" t="s">
        <v>16</v>
      </c>
      <c r="B14" s="29" t="s">
        <v>17</v>
      </c>
      <c r="C14" s="29"/>
      <c r="D14" s="12">
        <v>0</v>
      </c>
      <c r="E14" s="34"/>
    </row>
    <row r="15" spans="1:11" s="15" customFormat="1" ht="49.5" customHeight="1" x14ac:dyDescent="0.25">
      <c r="A15" s="14" t="s">
        <v>4</v>
      </c>
      <c r="B15" s="35" t="s">
        <v>84</v>
      </c>
      <c r="C15" s="35"/>
      <c r="D15" s="35"/>
      <c r="E15" s="35"/>
    </row>
    <row r="16" spans="1:11" ht="39" customHeight="1" x14ac:dyDescent="0.25">
      <c r="A16" s="38" t="s">
        <v>18</v>
      </c>
      <c r="B16" s="38"/>
      <c r="C16" s="38"/>
      <c r="D16" s="6">
        <f>D17+D21</f>
        <v>10</v>
      </c>
      <c r="E16" s="6">
        <f>E17+E21</f>
        <v>0</v>
      </c>
    </row>
    <row r="17" spans="1:5" ht="33.75" customHeight="1" x14ac:dyDescent="0.25">
      <c r="A17" s="25" t="s">
        <v>19</v>
      </c>
      <c r="B17" s="9" t="s">
        <v>20</v>
      </c>
      <c r="C17" s="9" t="s">
        <v>21</v>
      </c>
      <c r="D17" s="10">
        <f>MAX(D18:D19)</f>
        <v>5</v>
      </c>
      <c r="E17" s="11">
        <f>MAX(E18:E19)</f>
        <v>0</v>
      </c>
    </row>
    <row r="18" spans="1:5" ht="18" customHeight="1" x14ac:dyDescent="0.25">
      <c r="A18" s="26" t="s">
        <v>22</v>
      </c>
      <c r="B18" s="29" t="s">
        <v>23</v>
      </c>
      <c r="C18" s="29"/>
      <c r="D18" s="12">
        <v>5</v>
      </c>
      <c r="E18" s="34">
        <v>0</v>
      </c>
    </row>
    <row r="19" spans="1:5" ht="18" customHeight="1" x14ac:dyDescent="0.25">
      <c r="A19" s="26" t="s">
        <v>24</v>
      </c>
      <c r="B19" s="29" t="s">
        <v>25</v>
      </c>
      <c r="C19" s="29"/>
      <c r="D19" s="12">
        <v>0</v>
      </c>
      <c r="E19" s="34"/>
    </row>
    <row r="20" spans="1:5" s="15" customFormat="1" ht="72" customHeight="1" x14ac:dyDescent="0.25">
      <c r="A20" s="14" t="s">
        <v>4</v>
      </c>
      <c r="B20" s="35" t="s">
        <v>26</v>
      </c>
      <c r="C20" s="35"/>
      <c r="D20" s="35"/>
      <c r="E20" s="35"/>
    </row>
    <row r="21" spans="1:5" ht="20.100000000000001" customHeight="1" x14ac:dyDescent="0.25">
      <c r="A21" s="25" t="s">
        <v>27</v>
      </c>
      <c r="B21" s="9" t="s">
        <v>28</v>
      </c>
      <c r="C21" s="9" t="s">
        <v>29</v>
      </c>
      <c r="D21" s="10">
        <f>MAX(D22:D24)</f>
        <v>5</v>
      </c>
      <c r="E21" s="11">
        <f>MAX(E22:E24)</f>
        <v>0</v>
      </c>
    </row>
    <row r="22" spans="1:5" ht="20.100000000000001" customHeight="1" x14ac:dyDescent="0.25">
      <c r="A22" s="26" t="s">
        <v>30</v>
      </c>
      <c r="B22" s="36" t="s">
        <v>31</v>
      </c>
      <c r="C22" s="37"/>
      <c r="D22" s="12">
        <v>5</v>
      </c>
      <c r="E22" s="41">
        <v>0</v>
      </c>
    </row>
    <row r="23" spans="1:5" ht="20.100000000000001" customHeight="1" x14ac:dyDescent="0.25">
      <c r="A23" s="26" t="s">
        <v>32</v>
      </c>
      <c r="B23" s="29" t="s">
        <v>33</v>
      </c>
      <c r="C23" s="29"/>
      <c r="D23" s="12">
        <v>3</v>
      </c>
      <c r="E23" s="42"/>
    </row>
    <row r="24" spans="1:5" ht="18" customHeight="1" x14ac:dyDescent="0.25">
      <c r="A24" s="26" t="s">
        <v>34</v>
      </c>
      <c r="B24" s="29" t="s">
        <v>35</v>
      </c>
      <c r="C24" s="43"/>
      <c r="D24" s="12">
        <v>0</v>
      </c>
      <c r="E24" s="42"/>
    </row>
    <row r="25" spans="1:5" ht="18" customHeight="1" x14ac:dyDescent="0.25">
      <c r="A25" s="14" t="s">
        <v>4</v>
      </c>
      <c r="B25" s="35" t="s">
        <v>36</v>
      </c>
      <c r="C25" s="35"/>
      <c r="D25" s="35"/>
      <c r="E25" s="35"/>
    </row>
    <row r="26" spans="1:5" ht="18" customHeight="1" x14ac:dyDescent="0.25">
      <c r="A26" s="38" t="s">
        <v>37</v>
      </c>
      <c r="B26" s="38"/>
      <c r="C26" s="38"/>
      <c r="D26" s="20">
        <v>60</v>
      </c>
      <c r="E26" s="21">
        <f>IF(E28=0,E34,E28)</f>
        <v>0</v>
      </c>
    </row>
    <row r="27" spans="1:5" ht="29.25" customHeight="1" x14ac:dyDescent="0.25">
      <c r="A27" s="33" t="s">
        <v>38</v>
      </c>
      <c r="B27" s="33"/>
      <c r="C27" s="33"/>
      <c r="D27" s="33"/>
      <c r="E27" s="33"/>
    </row>
    <row r="28" spans="1:5" ht="24.95" customHeight="1" x14ac:dyDescent="0.25">
      <c r="A28" s="22" t="s">
        <v>39</v>
      </c>
      <c r="B28" s="16" t="s">
        <v>40</v>
      </c>
      <c r="C28" s="16" t="s">
        <v>41</v>
      </c>
      <c r="D28" s="17">
        <f>MAX(D29:D31)</f>
        <v>60</v>
      </c>
      <c r="E28" s="18">
        <f>MAX(E29:E31)</f>
        <v>0</v>
      </c>
    </row>
    <row r="29" spans="1:5" s="8" customFormat="1" ht="20.100000000000001" customHeight="1" x14ac:dyDescent="0.2">
      <c r="A29" s="13" t="s">
        <v>42</v>
      </c>
      <c r="B29" s="29" t="s">
        <v>43</v>
      </c>
      <c r="C29" s="29"/>
      <c r="D29" s="19">
        <v>60</v>
      </c>
      <c r="E29" s="34">
        <v>0</v>
      </c>
    </row>
    <row r="30" spans="1:5" ht="20.100000000000001" customHeight="1" x14ac:dyDescent="0.25">
      <c r="A30" s="13" t="s">
        <v>44</v>
      </c>
      <c r="B30" s="29" t="s">
        <v>45</v>
      </c>
      <c r="C30" s="29"/>
      <c r="D30" s="19">
        <v>50</v>
      </c>
      <c r="E30" s="34"/>
    </row>
    <row r="31" spans="1:5" ht="27.75" customHeight="1" x14ac:dyDescent="0.25">
      <c r="A31" s="13" t="s">
        <v>46</v>
      </c>
      <c r="B31" s="29" t="s">
        <v>47</v>
      </c>
      <c r="C31" s="29"/>
      <c r="D31" s="19">
        <v>30</v>
      </c>
      <c r="E31" s="34"/>
    </row>
    <row r="32" spans="1:5" ht="239.25" customHeight="1" x14ac:dyDescent="0.25">
      <c r="A32" s="1" t="s">
        <v>4</v>
      </c>
      <c r="B32" s="30" t="s">
        <v>48</v>
      </c>
      <c r="C32" s="31"/>
      <c r="D32" s="31"/>
      <c r="E32" s="32"/>
    </row>
    <row r="33" spans="1:7" ht="36" customHeight="1" x14ac:dyDescent="0.25">
      <c r="A33" s="33" t="s">
        <v>49</v>
      </c>
      <c r="B33" s="33"/>
      <c r="C33" s="33"/>
      <c r="D33" s="33"/>
      <c r="E33" s="33"/>
    </row>
    <row r="34" spans="1:7" ht="36" customHeight="1" x14ac:dyDescent="0.25">
      <c r="A34" s="22" t="s">
        <v>50</v>
      </c>
      <c r="B34" s="16" t="s">
        <v>51</v>
      </c>
      <c r="C34" s="16" t="s">
        <v>52</v>
      </c>
      <c r="D34" s="17">
        <f>MAX(D35:D37)</f>
        <v>60</v>
      </c>
      <c r="E34" s="18">
        <f>MAX(E35:E37)</f>
        <v>0</v>
      </c>
    </row>
    <row r="35" spans="1:7" x14ac:dyDescent="0.25">
      <c r="A35" s="13" t="s">
        <v>53</v>
      </c>
      <c r="B35" s="29" t="s">
        <v>54</v>
      </c>
      <c r="C35" s="29"/>
      <c r="D35" s="19">
        <v>60</v>
      </c>
      <c r="E35" s="34">
        <v>0</v>
      </c>
    </row>
    <row r="36" spans="1:7" x14ac:dyDescent="0.25">
      <c r="A36" s="13" t="s">
        <v>55</v>
      </c>
      <c r="B36" s="29" t="s">
        <v>56</v>
      </c>
      <c r="C36" s="29"/>
      <c r="D36" s="19">
        <v>50</v>
      </c>
      <c r="E36" s="34"/>
    </row>
    <row r="37" spans="1:7" x14ac:dyDescent="0.25">
      <c r="A37" s="13" t="s">
        <v>57</v>
      </c>
      <c r="B37" s="29" t="s">
        <v>58</v>
      </c>
      <c r="C37" s="29"/>
      <c r="D37" s="19">
        <v>30</v>
      </c>
      <c r="E37" s="34"/>
    </row>
    <row r="38" spans="1:7" ht="34.5" customHeight="1" x14ac:dyDescent="0.25">
      <c r="A38" s="1" t="s">
        <v>4</v>
      </c>
      <c r="B38" s="30" t="s">
        <v>59</v>
      </c>
      <c r="C38" s="31"/>
      <c r="D38" s="31"/>
      <c r="E38" s="32"/>
    </row>
    <row r="39" spans="1:7" ht="22.5" x14ac:dyDescent="0.25">
      <c r="A39" s="22" t="s">
        <v>39</v>
      </c>
      <c r="B39" s="16" t="s">
        <v>60</v>
      </c>
      <c r="C39" s="16" t="s">
        <v>52</v>
      </c>
      <c r="D39" s="17">
        <f>MAX(D40:D42)</f>
        <v>60</v>
      </c>
      <c r="E39" s="18">
        <f>MAX(E40:E42)</f>
        <v>0</v>
      </c>
    </row>
    <row r="40" spans="1:7" x14ac:dyDescent="0.25">
      <c r="A40" s="13" t="s">
        <v>42</v>
      </c>
      <c r="B40" s="29" t="s">
        <v>43</v>
      </c>
      <c r="C40" s="29"/>
      <c r="D40" s="19">
        <v>60</v>
      </c>
      <c r="E40" s="34">
        <v>0</v>
      </c>
    </row>
    <row r="41" spans="1:7" x14ac:dyDescent="0.25">
      <c r="A41" s="13" t="s">
        <v>44</v>
      </c>
      <c r="B41" s="29" t="s">
        <v>45</v>
      </c>
      <c r="C41" s="29"/>
      <c r="D41" s="19">
        <v>50</v>
      </c>
      <c r="E41" s="34"/>
    </row>
    <row r="42" spans="1:7" x14ac:dyDescent="0.25">
      <c r="A42" s="13" t="s">
        <v>46</v>
      </c>
      <c r="B42" s="29" t="s">
        <v>47</v>
      </c>
      <c r="C42" s="29"/>
      <c r="D42" s="19">
        <v>30</v>
      </c>
      <c r="E42" s="34"/>
    </row>
    <row r="43" spans="1:7" ht="244.5" customHeight="1" x14ac:dyDescent="0.25">
      <c r="A43" s="1" t="s">
        <v>4</v>
      </c>
      <c r="B43" s="30" t="s">
        <v>48</v>
      </c>
      <c r="C43" s="31"/>
      <c r="D43" s="31"/>
      <c r="E43" s="32"/>
      <c r="G43" s="28"/>
    </row>
    <row r="44" spans="1:7" ht="33" customHeight="1" x14ac:dyDescent="0.25">
      <c r="A44" s="33" t="s">
        <v>61</v>
      </c>
      <c r="B44" s="33"/>
      <c r="C44" s="33"/>
      <c r="D44" s="33"/>
      <c r="E44" s="33"/>
    </row>
    <row r="45" spans="1:7" x14ac:dyDescent="0.25">
      <c r="A45" s="22" t="s">
        <v>62</v>
      </c>
      <c r="B45" s="16" t="s">
        <v>63</v>
      </c>
      <c r="C45" s="16" t="s">
        <v>52</v>
      </c>
      <c r="D45" s="17">
        <f>MAX(D46:D48)</f>
        <v>40</v>
      </c>
      <c r="E45" s="18">
        <f>MAX(E46:E48)</f>
        <v>0</v>
      </c>
    </row>
    <row r="46" spans="1:7" x14ac:dyDescent="0.25">
      <c r="A46" s="13" t="s">
        <v>64</v>
      </c>
      <c r="B46" s="29" t="s">
        <v>65</v>
      </c>
      <c r="C46" s="29"/>
      <c r="D46" s="19">
        <v>40</v>
      </c>
      <c r="E46" s="34">
        <v>0</v>
      </c>
    </row>
    <row r="47" spans="1:7" x14ac:dyDescent="0.25">
      <c r="A47" s="13" t="s">
        <v>66</v>
      </c>
      <c r="B47" s="29" t="s">
        <v>67</v>
      </c>
      <c r="C47" s="29"/>
      <c r="D47" s="19">
        <v>30</v>
      </c>
      <c r="E47" s="34"/>
    </row>
    <row r="48" spans="1:7" x14ac:dyDescent="0.25">
      <c r="A48" s="13" t="s">
        <v>68</v>
      </c>
      <c r="B48" s="29" t="s">
        <v>69</v>
      </c>
      <c r="C48" s="29"/>
      <c r="D48" s="19">
        <v>20</v>
      </c>
      <c r="E48" s="34"/>
    </row>
    <row r="49" spans="1:5" ht="150" customHeight="1" x14ac:dyDescent="0.25">
      <c r="A49" s="1" t="s">
        <v>4</v>
      </c>
      <c r="B49" s="30" t="s">
        <v>83</v>
      </c>
      <c r="C49" s="31"/>
      <c r="D49" s="31"/>
      <c r="E49" s="32"/>
    </row>
    <row r="50" spans="1:5" x14ac:dyDescent="0.25">
      <c r="A50" s="22" t="s">
        <v>70</v>
      </c>
      <c r="B50" s="16" t="s">
        <v>71</v>
      </c>
      <c r="C50" s="16" t="s">
        <v>52</v>
      </c>
      <c r="D50" s="17">
        <f>MAX(D51:D53)</f>
        <v>20</v>
      </c>
      <c r="E50" s="18">
        <f>MAX(E51:E53)</f>
        <v>0</v>
      </c>
    </row>
    <row r="51" spans="1:5" x14ac:dyDescent="0.25">
      <c r="A51" s="13" t="s">
        <v>72</v>
      </c>
      <c r="B51" s="29" t="s">
        <v>73</v>
      </c>
      <c r="C51" s="29"/>
      <c r="D51" s="19">
        <v>20</v>
      </c>
      <c r="E51" s="34">
        <v>0</v>
      </c>
    </row>
    <row r="52" spans="1:5" x14ac:dyDescent="0.25">
      <c r="A52" s="13" t="s">
        <v>74</v>
      </c>
      <c r="B52" s="29" t="s">
        <v>75</v>
      </c>
      <c r="C52" s="29"/>
      <c r="D52" s="19">
        <v>15</v>
      </c>
      <c r="E52" s="34"/>
    </row>
    <row r="53" spans="1:5" x14ac:dyDescent="0.25">
      <c r="A53" s="13" t="s">
        <v>76</v>
      </c>
      <c r="B53" s="29" t="s">
        <v>77</v>
      </c>
      <c r="C53" s="29"/>
      <c r="D53" s="19">
        <v>10</v>
      </c>
      <c r="E53" s="34"/>
    </row>
    <row r="54" spans="1:5" ht="36" customHeight="1" x14ac:dyDescent="0.25">
      <c r="A54" s="1" t="s">
        <v>4</v>
      </c>
      <c r="B54" s="30" t="s">
        <v>78</v>
      </c>
      <c r="C54" s="31"/>
      <c r="D54" s="31"/>
      <c r="E54" s="32"/>
    </row>
    <row r="55" spans="1:5" x14ac:dyDescent="0.25">
      <c r="A55" s="38" t="s">
        <v>79</v>
      </c>
      <c r="B55" s="38"/>
      <c r="C55" s="38"/>
      <c r="D55" s="6">
        <f>D26+D16+D7</f>
        <v>100</v>
      </c>
      <c r="E55" s="7"/>
    </row>
    <row r="56" spans="1:5" x14ac:dyDescent="0.25">
      <c r="A56" s="38" t="s">
        <v>80</v>
      </c>
      <c r="B56" s="38"/>
      <c r="C56" s="38"/>
      <c r="D56" s="6">
        <v>30</v>
      </c>
      <c r="E56" s="7"/>
    </row>
    <row r="57" spans="1:5" x14ac:dyDescent="0.25">
      <c r="A57" s="5" t="s">
        <v>81</v>
      </c>
      <c r="B57" s="23" t="str">
        <f>IF(E57&gt;=25,"ZBRALI STE DOVOLJ TOČK ZA ODOBRITEV VLOGE","IZBRALI STE PREMALO TOČK ZA ODOBRITEV VLOGE")</f>
        <v>IZBRALI STE PREMALO TOČK ZA ODOBRITEV VLOGE</v>
      </c>
      <c r="C57" s="5"/>
      <c r="D57" s="6"/>
      <c r="E57" s="7">
        <f>E7+E16+E26</f>
        <v>0</v>
      </c>
    </row>
  </sheetData>
  <sheetProtection algorithmName="SHA-512" hashValue="+ASe+PZK5yby8HrkCrNQFbZ3GM1tdvHTr2HxmsmPcJF6uWkm65zOhCBpX8GAPKyWFNSAAbNtCBv3ALhreRzGQA==" saltValue="7tJB7wpVwsfAJq1wt+o2MA==" spinCount="100000" sheet="1" selectLockedCells="1"/>
  <mergeCells count="56">
    <mergeCell ref="H3:K3"/>
    <mergeCell ref="A55:C55"/>
    <mergeCell ref="A56:C56"/>
    <mergeCell ref="A33:E33"/>
    <mergeCell ref="B35:C35"/>
    <mergeCell ref="E35:E37"/>
    <mergeCell ref="B36:C36"/>
    <mergeCell ref="B37:C37"/>
    <mergeCell ref="B40:C40"/>
    <mergeCell ref="E40:E42"/>
    <mergeCell ref="B41:C41"/>
    <mergeCell ref="B42:C42"/>
    <mergeCell ref="B43:E43"/>
    <mergeCell ref="B54:E54"/>
    <mergeCell ref="B46:C46"/>
    <mergeCell ref="E46:E48"/>
    <mergeCell ref="B47:C47"/>
    <mergeCell ref="A1:E1"/>
    <mergeCell ref="A2:E2"/>
    <mergeCell ref="B4:E4"/>
    <mergeCell ref="B5:E5"/>
    <mergeCell ref="B13:C13"/>
    <mergeCell ref="E13:E14"/>
    <mergeCell ref="B14:C14"/>
    <mergeCell ref="B9:C9"/>
    <mergeCell ref="E9:E10"/>
    <mergeCell ref="B10:C10"/>
    <mergeCell ref="B11:E11"/>
    <mergeCell ref="B3:E3"/>
    <mergeCell ref="B51:C51"/>
    <mergeCell ref="E51:E53"/>
    <mergeCell ref="B52:C52"/>
    <mergeCell ref="B53:C53"/>
    <mergeCell ref="B20:E20"/>
    <mergeCell ref="B22:C22"/>
    <mergeCell ref="B23:C23"/>
    <mergeCell ref="E22:E24"/>
    <mergeCell ref="B24:C24"/>
    <mergeCell ref="B25:E25"/>
    <mergeCell ref="B32:E32"/>
    <mergeCell ref="B38:E38"/>
    <mergeCell ref="A26:C26"/>
    <mergeCell ref="A27:E27"/>
    <mergeCell ref="B29:C29"/>
    <mergeCell ref="E29:E31"/>
    <mergeCell ref="B48:C48"/>
    <mergeCell ref="B49:E49"/>
    <mergeCell ref="A44:E44"/>
    <mergeCell ref="A7:C7"/>
    <mergeCell ref="B15:E15"/>
    <mergeCell ref="A16:C16"/>
    <mergeCell ref="B18:C18"/>
    <mergeCell ref="B19:C19"/>
    <mergeCell ref="E18:E19"/>
    <mergeCell ref="B30:C30"/>
    <mergeCell ref="B31:C31"/>
  </mergeCells>
  <phoneticPr fontId="14" type="noConversion"/>
  <dataValidations count="8">
    <dataValidation type="list" allowBlank="1" showInputMessage="1" showErrorMessage="1" sqref="E13:E14" xr:uid="{01D6CE94-3168-47F8-9CA8-3DB8C63B7B9C}">
      <formula1>$D$13:$D$14</formula1>
    </dataValidation>
    <dataValidation type="list" allowBlank="1" showInputMessage="1" showErrorMessage="1" sqref="E29" xr:uid="{8D9CEA3F-6BD8-40A2-8A37-FB042ED8ED5E}">
      <formula1>$D$29:$D$31</formula1>
    </dataValidation>
    <dataValidation type="list" allowBlank="1" showInputMessage="1" showErrorMessage="1" sqref="E35:E37 E40:E42" xr:uid="{8058721F-5CBC-4960-8804-EA1D35A9FEF2}">
      <formula1>$D$35:$D$37</formula1>
    </dataValidation>
    <dataValidation type="list" allowBlank="1" showInputMessage="1" showErrorMessage="1" sqref="E18:E19" xr:uid="{90D1271E-B6FD-4D08-B3C4-ECA533F63F3B}">
      <formula1>$D$18:$D$19</formula1>
    </dataValidation>
    <dataValidation type="list" allowBlank="1" showInputMessage="1" showErrorMessage="1" sqref="E22:E24" xr:uid="{E6EDEB8C-34BD-410A-9F4C-630B88DB455A}">
      <formula1>$D$22:$D$24</formula1>
    </dataValidation>
    <dataValidation type="list" allowBlank="1" showInputMessage="1" showErrorMessage="1" sqref="E9:E10" xr:uid="{811AF322-B7FF-45B5-B913-8225A8457B42}">
      <formula1>$D$9:$D$10</formula1>
    </dataValidation>
    <dataValidation type="list" allowBlank="1" showInputMessage="1" showErrorMessage="1" sqref="E46:E48" xr:uid="{B824DAD7-3DC2-4D11-B0FF-3B768129D933}">
      <formula1>$D$46:$D$48</formula1>
    </dataValidation>
    <dataValidation type="list" allowBlank="1" showInputMessage="1" showErrorMessage="1" sqref="E51:E53" xr:uid="{08DFBECA-F8CF-496B-A380-F0995B23BA1A}">
      <formula1>$D$51:$D$53</formula1>
    </dataValidation>
  </dataValidations>
  <hyperlinks>
    <hyperlink ref="C12" r:id="rId1" xr:uid="{2ACB0DCD-E881-479C-9BF3-722065D00434}"/>
  </hyperlinks>
  <pageMargins left="0.7" right="0.7" top="0.75" bottom="0.75" header="0.3" footer="0.3"/>
  <pageSetup paperSize="9" scale="49" fitToHeight="0" orientation="portrait" r:id="rId2"/>
  <rowBreaks count="1" manualBreakCount="1">
    <brk id="32" max="4" man="1"/>
  </rowBreaks>
  <ignoredErrors>
    <ignoredError sqref="A35:A37" twoDigitTextYear="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BA300-B2CC-4AF1-BD78-8E5A1E2E5515}">
  <ds:schemaRefs>
    <ds:schemaRef ds:uri="f3786703-79a9-47de-ad6a-ef81e658716c"/>
    <ds:schemaRef ds:uri="http://purl.org/dc/dcmitype/"/>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http://schemas.openxmlformats.org/package/2006/metadata/core-properties"/>
    <ds:schemaRef ds:uri="306a5fad-798d-4972-9ba1-b7dc3bc171cd"/>
    <ds:schemaRef ds:uri="http://schemas.microsoft.com/office/infopath/2007/PartnerControls"/>
  </ds:schemaRefs>
</ds:datastoreItem>
</file>

<file path=customXml/itemProps2.xml><?xml version="1.0" encoding="utf-8"?>
<ds:datastoreItem xmlns:ds="http://schemas.openxmlformats.org/officeDocument/2006/customXml" ds:itemID="{814C9FC4-DEA1-41F0-ACA7-6C6EB9173D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E96915-CA84-498D-9819-6247CB9085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MERILA</vt:lpstr>
      <vt:lpstr>MERILA!_Hlk146892016</vt:lpstr>
      <vt:lpstr>MERILA!Področje_tiskanja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Kozina</dc:creator>
  <cp:keywords/>
  <dc:description/>
  <cp:lastModifiedBy>Katja Zgonc</cp:lastModifiedBy>
  <cp:revision/>
  <dcterms:created xsi:type="dcterms:W3CDTF">2025-05-20T11:50:49Z</dcterms:created>
  <dcterms:modified xsi:type="dcterms:W3CDTF">2026-03-18T07:37:55Z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ies>
</file>