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a_delovni_zvezek"/>
  <mc:AlternateContent xmlns:mc="http://schemas.openxmlformats.org/markup-compatibility/2006">
    <mc:Choice Requires="x15">
      <x15ac:absPath xmlns:x15ac="http://schemas.microsoft.com/office/spreadsheetml/2010/11/ac" url="https://regionalnisklad.sharepoint.com/sites/SPODBUDE496/Dokumenti v skupni rabi/2_Finančni produkti/2026_BIZI_Turizem/"/>
    </mc:Choice>
  </mc:AlternateContent>
  <xr:revisionPtr revIDLastSave="2613" documentId="8_{8200DDE6-51AE-4FCE-A0AF-1918B71EA3A9}" xr6:coauthVersionLast="47" xr6:coauthVersionMax="47" xr10:uidLastSave="{EB57D1FF-CC6B-49EE-8564-993A4EDA8EFB}"/>
  <bookViews>
    <workbookView xWindow="-120" yWindow="-120" windowWidth="51840" windowHeight="21120" xr2:uid="{4E1D33EC-0C41-4C6E-8946-62582960059F}"/>
  </bookViews>
  <sheets>
    <sheet name="MERILA" sheetId="2" r:id="rId1"/>
  </sheets>
  <definedNames>
    <definedName name="_Hlk146790821" localSheetId="0">MERILA!$A$18</definedName>
    <definedName name="_Hlk146892016" localSheetId="0">MERILA!$A$76</definedName>
    <definedName name="_xlnm.Print_Area" localSheetId="0">MERILA!$A$1:$E$84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2" l="1"/>
  <c r="D53" i="2"/>
  <c r="D13" i="2"/>
  <c r="E13" i="2"/>
  <c r="E62" i="2"/>
  <c r="E29" i="2" s="1"/>
  <c r="E25" i="2"/>
  <c r="D25" i="2"/>
  <c r="E39" i="2"/>
  <c r="D39" i="2"/>
  <c r="E58" i="2"/>
  <c r="D58" i="2"/>
  <c r="E48" i="2"/>
  <c r="D48" i="2"/>
  <c r="E30" i="2"/>
  <c r="D30" i="2"/>
  <c r="E69" i="2" l="1"/>
  <c r="D17" i="2" l="1"/>
  <c r="E44" i="2"/>
  <c r="D44" i="2"/>
  <c r="E53" i="2"/>
  <c r="D69" i="2"/>
  <c r="E76" i="2"/>
  <c r="E67" i="2" s="1"/>
  <c r="D76" i="2"/>
  <c r="E34" i="2"/>
  <c r="D34" i="2"/>
  <c r="D29" i="2" s="1"/>
  <c r="E17" i="2"/>
  <c r="E8" i="2"/>
  <c r="E7" i="2" s="1"/>
  <c r="D8" i="2"/>
  <c r="D7" i="2" s="1"/>
  <c r="D82" i="2" l="1"/>
  <c r="E84" i="2"/>
  <c r="B84" i="2" s="1"/>
</calcChain>
</file>

<file path=xl/sharedStrings.xml><?xml version="1.0" encoding="utf-8"?>
<sst xmlns="http://schemas.openxmlformats.org/spreadsheetml/2006/main" count="175" uniqueCount="156">
  <si>
    <t>MERILA ZA OCENJEVANJE VLOG</t>
  </si>
  <si>
    <t>Razpisna dokumentacija št. 2</t>
  </si>
  <si>
    <t>Številka razpisa</t>
  </si>
  <si>
    <t>Naziv razpisa</t>
  </si>
  <si>
    <t>Pojasnilo</t>
  </si>
  <si>
    <t xml:space="preserve">Popolna vloga bo ocenjena s strani dveh neodvisnih ocenjevalcev na podlagi meril, ki so navedena v nadaljevanju.  
Posamezna vloga lahko skupaj prejme 100 točk. Za odobritev mora vloga doseči najmanj 25 točk. 
Točke se v okviru posameznega merila dodelijo na podlagi ustreznih pravnih podlag (uredb), predstavitve vlagatelja in projekta v vlogi oz. dokazilih, priloženih k vlogi (npr. v Poslovno-finančni prilogi, …). </t>
  </si>
  <si>
    <t>OZNAKA MERILA</t>
  </si>
  <si>
    <t>MERILO</t>
  </si>
  <si>
    <t>PRILOGA / PODLAGA za dodelitev točk</t>
  </si>
  <si>
    <t>ŠT. TOČK</t>
  </si>
  <si>
    <t>SAMOOCENITEV</t>
  </si>
  <si>
    <t>1. REGIONALNI VIDIK</t>
  </si>
  <si>
    <t>pregledovalnik grafičnih podatkov MKGP-RKG</t>
  </si>
  <si>
    <t>Seznam OPO in ANS območij</t>
  </si>
  <si>
    <t>Projekt se nahaja na obmejnem problemskem območju ali na območju avtohtonih narodnih skupnosti  oz. se projekt kmetijskega gospodarstva nahaja na območju z omejenimi dejavnimi za kmetovanje, ki sodi v  gorska območja.</t>
  </si>
  <si>
    <t>1.16</t>
  </si>
  <si>
    <t xml:space="preserve">Lokacija projekta glede na območje Triglavskega narodnega parka (TNP) </t>
  </si>
  <si>
    <t>Povezava do Atlasa okolja</t>
  </si>
  <si>
    <t>1.16.01</t>
  </si>
  <si>
    <t xml:space="preserve">Projekt se nahaja na območju TNP </t>
  </si>
  <si>
    <t>1.16.02</t>
  </si>
  <si>
    <t xml:space="preserve">Projekt se ne nahaja na območju TNP </t>
  </si>
  <si>
    <t>Točke po merilu lokacija projekta glede na območje Triglavskega narodnega parka (TNP) se določi glede na to, ali je lokacija projekta na območju TNP, in sicer na podlagi vpogleda SRRS v Atlas okolja.</t>
  </si>
  <si>
    <t>1.02</t>
  </si>
  <si>
    <t>Stopnja razvitosti razvojne regije projekta</t>
  </si>
  <si>
    <t>Povezava do Pravilnika</t>
  </si>
  <si>
    <t>1.02.01</t>
  </si>
  <si>
    <t>Pomurska (172,5)</t>
  </si>
  <si>
    <t>1.02.02</t>
  </si>
  <si>
    <t>Primorsko-notranjska (138,3), Podravska (133,4), Zasavska (132,3)</t>
  </si>
  <si>
    <t>1.02.03</t>
  </si>
  <si>
    <t>Koroška (127,7), Posavska (121,8)</t>
  </si>
  <si>
    <t>1.02.04</t>
  </si>
  <si>
    <t>Goriška (117,1), Savinjska (109,3)</t>
  </si>
  <si>
    <t>1.02.05</t>
  </si>
  <si>
    <t>Obalno-kraška (103,2), Jugovzhodna Slovenija (93,0),  Gorenjska (85,3)</t>
  </si>
  <si>
    <t>1.02.06</t>
  </si>
  <si>
    <t>Osrednjeslovenska (49,6).</t>
  </si>
  <si>
    <t>Vlagatelj po tem merilu pridobi točke glede na indeks razvojne ogroženosti razvojne regije, v kateri se izvaja projekt. Pravna podlaga za uporabo tega merila je Pravilnik o razvrstitvi razvojnih regij po stopnji razvitosti za programsko obdobje 2021–2027 (Uradni list RS, št. 118/21).</t>
  </si>
  <si>
    <t xml:space="preserve">Lokacija projekta glede na gostoto turističnih tokov </t>
  </si>
  <si>
    <t>Povezava do klasifikacije posameznih občin</t>
  </si>
  <si>
    <t xml:space="preserve">Lokacija projekta je v ostalih območjih </t>
  </si>
  <si>
    <t>Lokacija projekta je v območjih z višjo gostoto turističnih tokov (Zdraviliške občine, Gorske občine, Obmorske občine, Ljubljana in ostale Mestne občine).</t>
  </si>
  <si>
    <t>Točke po merilu lokacija projekta glede na gostoto turističnih tokov dobijo projekti, ki se nahajo izven sledečih območij, in sicer: 
- Zdraviliške občine (to so občine, v katerih so zdraviliškoturistična središča, ki izpolnjujejo zahtevane pogoje za pridobitev statusa državno priznanega zdravilišča in vključitev v javno zdravstveno mrežo Slovenije), 
- Gorske občine (občine, ki so pretežno v območju alpskih gorstev (Julijskih Alp, Kamniško-Savinjskih Alp in Karavank) ali na območju Pohorja, 
- Obmorske občine (to so občine vzdolž morske obale), 
- Ljubljana (glavno mesto) in 
- Mestne občine. 
Statusi posameznih vrst občin (zdraviliške, gorske, obmorske, mestne) so razvidni iz uradnih podatkov Statističnega urada Republike Slovenije, objavljenih v preglednici na naslednji povezavi: 
https://www.stat.si/Klasje/Klasje/Tabela/17376</t>
  </si>
  <si>
    <t>2. TRAJNOSTNI VIDIK</t>
  </si>
  <si>
    <t>2.91</t>
  </si>
  <si>
    <t xml:space="preserve">Optimizacija in prilagoditev nastanitvenih/gostinskih kapacitet </t>
  </si>
  <si>
    <t>Poslovna dokumentacija, cilji projekta</t>
  </si>
  <si>
    <t>2.91.01</t>
  </si>
  <si>
    <t xml:space="preserve">Povečanje oz. vzpostavitev novih nastanitvenih/gostinskih kapacitet </t>
  </si>
  <si>
    <t>Cilji projekta</t>
  </si>
  <si>
    <t>2.91.02</t>
  </si>
  <si>
    <t>Projekt ne izkazuje povečanja oz. novih nočitvenih/gostinskih kapacitet</t>
  </si>
  <si>
    <t>Projekt ne izkazuje dviga kategorizacije nastanitvenega obrata oz. kakovosti gostinskega obrata</t>
  </si>
  <si>
    <t>Desezonalizacija in povezovanje turističnih produktov</t>
  </si>
  <si>
    <t>Projekt vključuje razvoj integralnih turističnih produktov, ki povezujejo nastanitve z lokalnimi naravnimi in kulturnimi viri ter prispevajo k desezonalizaciji</t>
  </si>
  <si>
    <t>Projekt vlagatelja ne vključluje razvoja integralnih turističnih produktov, je pa vlagatelj v zadnjih dveh letih aktivno prispeval k razvoju lokalnega turističnega okolja prek sodelovanja z lokalnimi ponudniki, podpore kulturnim in turističnim dogodkom ali prek donacij/sponzorstev (finančno ali materialno) za obogatitev turistične ponudbe.</t>
  </si>
  <si>
    <t>Projekt tega ne vključuje</t>
  </si>
  <si>
    <t>2.89</t>
  </si>
  <si>
    <t>Prispevek projekta k zdravju in dobremu počutju uporabnikov</t>
  </si>
  <si>
    <t>2.89.01</t>
  </si>
  <si>
    <t xml:space="preserve">Projekt vključuje razvoj ali nadgradnjo zdravju prijaznih, zelenih ali trajnostnih turističnih storitev, kot so uporaba lokalnih in ekoloških surovin oz. proizvodov,  trajnostna mobilnost, ipd. </t>
  </si>
  <si>
    <t>2.89.02</t>
  </si>
  <si>
    <t>Projekt ne vključuje trajnostnih ali zdravju prijaznih ukrepov.</t>
  </si>
  <si>
    <t>2.85</t>
  </si>
  <si>
    <t>Trajnostno delovanje vlagatelja</t>
  </si>
  <si>
    <t>Poslovna dokumentacija, cilji projekta, certifikati vlagatelja</t>
  </si>
  <si>
    <t>2.85.01</t>
  </si>
  <si>
    <t>Projekt vključuje ukrepe za trajnostno upravljanje virov, kot so uporaba trajnostnih materialov, energetsko učinkovite nastanitve, zmanjšanje odpadkov oz. upošteva eno izmed trajnostnih načel 4R (recycle, re-use, refuse, reduce).</t>
  </si>
  <si>
    <t>2.85.02</t>
  </si>
  <si>
    <t>Projekt ne vključuje specifičnih trajnostnih ukrepov, vendar ima vlagatelj certifikat, ki izkazuje njegovo trajnostno delovanje (npr. ISO 14001, ISO 50001, EU Ecolabel, Slovenia Green Accommodation, Green Key).</t>
  </si>
  <si>
    <t>2.85.03</t>
  </si>
  <si>
    <t>Projekt ne vključuje trajnostnih ukrepov, vlagatelj pa tudi ne razpolaga s certifikatom, ki bi potrjeval njegovo trajnostno poslovanje.</t>
  </si>
  <si>
    <t>2.87</t>
  </si>
  <si>
    <t>Digitalizacija poslovanja vlagatelja</t>
  </si>
  <si>
    <t>Poslovno – finančna priloga, Cilji projekta / zavihek Projekt</t>
  </si>
  <si>
    <t xml:space="preserve"> 2.87.01</t>
  </si>
  <si>
    <t>Projekt vključuje digitalna orodja za optimizacijo upravljanja, trženja in obveščanja turistov ter izboljšanje uporabniške izkušnje (npr. digitalni sistemi za rezervacije, pametne sobe, avtomatizirano vodenje gostov, digitalna orodja za trajnostno upravljanje virov).</t>
  </si>
  <si>
    <t xml:space="preserve"> 2.87.02</t>
  </si>
  <si>
    <t>Projekt ne vključuje digitalnih orodij, ker ima nastanitveni obrat že vzpostavljeno pretežno digitalizirano poslovanje.</t>
  </si>
  <si>
    <t xml:space="preserve"> 2.87.03</t>
  </si>
  <si>
    <t>Projekt ne vključuje digitalnih orodij in ne izkazuje, da so poslovni procesi že pretežno digitalizirani.</t>
  </si>
  <si>
    <t>Vlagatelj prejme točke po tem merilu, v kolikor bo v okviru projekta implementiral napredna digitalna orodja, ki bistveno izboljšujejo učinkovitost poslovanja in uporabniško izkušnjo. Digitalni sistemi za rezervacije omogočajo enostavno in hitro upravljanje rezervacij, kar povečuje zadovoljstvo gostov. Pametne sobe in avtomatizirano vodenje gostov prispevajo k bolj personalizirani in udobni izkušnji. Digitalna orodja za trajnostno upravljanje virov omogočajo boljše spremljanje in zmanjšanje porabe virov, kar prispeva k trajnostnemu poslovanju. To merilo se praviloma odraža preko kazalnika pri projektu -   Število uvedenih digitalnih rešitev.</t>
  </si>
  <si>
    <t>Razvoj in ohranjanje človeških virov</t>
  </si>
  <si>
    <t>Projekt vključuje izobraževanja, usposabljanja ali druge aktivnosti za dvig kompetenc zaposlenih na področju trajnosti, digitalizacije in/ali kakovosti storitev</t>
  </si>
  <si>
    <t>Projekt ne vključuje ukrepov za razvoj človeških virov</t>
  </si>
  <si>
    <t xml:space="preserve">Točke po tem merilu prejmejo projekti, ki vključujejo aktivnosti za krepitev znanja, spretnosti in kompetenc zaposlenih ter s tem prispevajo k dvigu kakovosti storitev, izboljšani konkurenčnosti ter trajnostnemu razvoju podjetja. To merilo se praviloma odraža preko kazalnika pri projektu -  Št. na novo usposobljenih zaposlenih v okviru projekta. </t>
  </si>
  <si>
    <t>Prispevek k degradiranim območjem (Revitalizacija)</t>
  </si>
  <si>
    <t>Točke prejmejo projekti, ki obstoječemu, nefunkcionalnemu objektu podelijo novo turistično vsebino, s čimer preprečujejo nadaljnje propadanje in izboljšujejo vizualno podobo kraja.</t>
  </si>
  <si>
    <t>Projekt delno sanira objekt, vendar je turistična vsebina le postranskega pomena ali vizualni vpliv na kraj ni bistven.</t>
  </si>
  <si>
    <t>Projekt je novogradnja ali ne posega v nefunkcionalen objekt.</t>
  </si>
  <si>
    <t xml:space="preserve">Točke po tem merilu prejmejo projekti, ki dokazljivo prispevajo k obnovi, oživitvi ali ponovni rabi obstoječih, nefunkcionalnih oziroma degradiranih objektov ali območij. To merilo se praviloma odraža preko kazalnika pri projektu -  Površina revitaliziranih površin objekta. </t>
  </si>
  <si>
    <t>3. FINANČNA OCENA</t>
  </si>
  <si>
    <t xml:space="preserve">Merila za fizične osebe – kmetije ter fizične osebe, ki na trgu samostojno opravljajo pridobitno dejavnost (s.p.) in ugotavljajo davčno osnovo z upoštevanjem dejanskih prihodkov in normiranih odhodkov </t>
  </si>
  <si>
    <t xml:space="preserve"> 3.04</t>
  </si>
  <si>
    <t>Kreditna sposobnost</t>
  </si>
  <si>
    <r>
      <t>Dokazilo/a vlagatelja</t>
    </r>
    <r>
      <rPr>
        <sz val="8.5"/>
        <color rgb="FF195728"/>
        <rFont val="Arial"/>
        <family val="2"/>
        <charset val="238"/>
      </rPr>
      <t xml:space="preserve">               </t>
    </r>
  </si>
  <si>
    <t xml:space="preserve"> 3.04.01</t>
  </si>
  <si>
    <t>Kreditna sposobnost je 3,01 ali več</t>
  </si>
  <si>
    <t xml:space="preserve"> 3.04.02</t>
  </si>
  <si>
    <t xml:space="preserve"> 3.04.03</t>
  </si>
  <si>
    <t xml:space="preserve"> 3.04.04</t>
  </si>
  <si>
    <t>Kreditna sposobnost od 0,00 do 1,00 (zavrnitev)</t>
  </si>
  <si>
    <t>Točke po merilu kreditna sposobnost za vlagatelja, ki se prijavi kot fizična oseba-kmetija ali fizična oseba, ki na trgu samostojno opravlja pridobitno dejavnost (s.p.) in ugotavlja davčno osnovo z upoštevanjem dejanskih prihodkov in normiranih odhodkov, se določi glede na priložena dokazila, skladno z rangom števila točk, in sicer na podlagi formule*:
*Opomba: V letno višino obstoječih glavnic se ne všteva vrednosti posojilnih pogodb s Sklada po programu pred-financiranje.
Za izračun mora vlagatelj priložiti sledeča dokazila:
•	SISBON vlagatelja ter izpis SISBIZ v primeru, da vlagatelj opravlja hkrati dopolnilno dejavnost za katero ima odprt in poslovni račun oz. v primeru fizične osebe, ki na trgu samostojno opravlja pridobitno dejavnost (s.p.) in ugotavlja davčno osnovo z upoštevanjem dejanskih prihodkov in normiranih odhodkov. SISBON in SISBIZ ne smeta biti starejša od enega meseca od datuma oddaje vloge,
•	Bančni izpis transakcijskega računa ter popis TR vlagatelja (priloga PopisTR), na podlagi katerega se popiše prilive in pologe vlagatelja.
Za izračun mora vlagatelj priložiti tudi sledeča dokazila, v kolikor obstoj obveznosti niso razvidne iz SISBON-a in SISBIZ-a:
•	dokazila o obstoju drugih obveznosti* vlagatelja (npr. posojilna/leasing pogodba) in dokazila o višini stanj posojil pridobljenih s strani drugih posojilodajalcev, pri čemer se kot obveznost šteje tudi limit nad 2.000,00 EUR, 
Če se vlagatelj prijavlja kot fizična oseba-kmetija in uveljavlja tudi prihodke članov KG, mora tudi za člana KG priložiti vse priloge, ki veljajo za vlagatelja.
*Opomba: V obveznost se ne vštevajo obveznosti po posojilni pogodbi, sklenjeni s Skladom po ukrepu pred-financiranje.</t>
  </si>
  <si>
    <t>Merila za pravne osebe in fizične osebe, ki samostojno opravljajo pridobitno dejavnost (s.p.)</t>
  </si>
  <si>
    <t xml:space="preserve"> 3.01</t>
  </si>
  <si>
    <t xml:space="preserve">Bonitetna ocena (za pravne osebe in s.p.) </t>
  </si>
  <si>
    <r>
      <t>Vpogled Sklada v EBONITETE</t>
    </r>
    <r>
      <rPr>
        <sz val="8.5"/>
        <color rgb="FF195728"/>
        <rFont val="Arial"/>
        <family val="2"/>
        <charset val="238"/>
      </rPr>
      <t xml:space="preserve">               </t>
    </r>
  </si>
  <si>
    <t xml:space="preserve"> 3.01.01</t>
  </si>
  <si>
    <t>Bonitetna ocena 9 do 10</t>
  </si>
  <si>
    <t xml:space="preserve"> 3.01.02</t>
  </si>
  <si>
    <t xml:space="preserve">Bonitetna ocena 7 do 8 </t>
  </si>
  <si>
    <t xml:space="preserve"> 3.01.03</t>
  </si>
  <si>
    <t>Bonitetna ocena 5 do 6</t>
  </si>
  <si>
    <t xml:space="preserve"> 3.01.04</t>
  </si>
  <si>
    <t>Bonitetna ocena 1 do 4 (zavrnitev)</t>
  </si>
  <si>
    <t>Točke po merilu Bonitetna ocena se določi skladno z rangom števila točk, in sicer na podlagi bonitetne ocene vlagatelja, ki je razvidna iz sistema Ebonitete.si. V kolikor bonitetne ocene za navedene pravno organizacijske oblike ni razvidne iz Ebonitete.si, jo mora vlagatelj proti plačilu pridobiti sam pri isti bonitetni hiši in jo priložiti v zavihku "Priloge", pod dokazilo "Bonitetna ocena«.</t>
  </si>
  <si>
    <t>NAJVIŠJE MOŽNO ŠTEVILO TOČK PO JAVNEM RAZPISU</t>
  </si>
  <si>
    <t>MINIMALNI PRAG ZA ODOBRITEV VLOGE</t>
  </si>
  <si>
    <t>SKUPAJ TOČKE</t>
  </si>
  <si>
    <t>Vlagatelj že izkazuje  kategorizacijo nastanitvenega obrata Hoteli in moteli, penzioni in gostišča:  3* (ali več),  kampi, glampingi:  4* (ali več).oz. v primeru gostinskega obrata že razpolaga z znakom kakovosti</t>
  </si>
  <si>
    <t>Projekt se ne nahaja na obmejnem problemskem območju ali na območju avtohtonih narodnih skupnost  oz. se projekt kmetijskega gospodarstva ne nahaja na območju z omejenimi dejavnimi za kmetovanje, ki sodi v gorska območja.</t>
  </si>
  <si>
    <t>Točke po tem merilu se dodelijo glede na to, ali se projekt vlagatelja nahaja na obmejnem problemskem območju, območju avtohtonih narodnih skupnosti oz. v primeru kmetijskih gospodarstev na območju z omejenimi dejavniki - gorska območja. 
Obmejna problemska območja so opredeljena v Uredbi o določitvi obmejnih problemskih območij (Ur. l. RS, št. 22/11, 97/12, 24/15, 35/17, 101/20, 112/22 in 92/24).  
Upravičena avtohtona narodnostno mešana območja z madžarsko narodnostno skupnostjo so v naslednjih naseljih: 
v občini Dobrovnik: Dobrovnik/ Dobronak in Žitkovci/ Zsitkóc, 
v občini Hodoš: Hodoš/ Hodos in Krplivnik/ Kapornak, 
v občini Moravske Toplice: Motvarjevci/ Szentlászló, Pordašinci/ Kisfalu, Čikečka vas/ Csekefa, Prosenjakovci/ Pártosfalva, Središče/ Szerdahely, 
v občini Lendava: Radmožanci/ Radamos, Kamovci/ Kámaháza, Genterovci/ Göntérháza, Mostje/ Hidvég, Banuta/ Bánuta, Dolga vas/ Hosszúfalu, Dolgovaške gorice/ Hosszúfaluhegy, Lendavske gorice/ Lendahegy, Lendava/ Lendva, Dolnji Lakoš/ Alsólakos, Gornji Lakoš/ Felsölakos, Čentiba/ Csente, Dolina/ Völgyifalu, Pince/ Pince, Pince marof/ Pincemajor, Petišovci/ Petesháza, Trimlini/ Hármasmalom, Gaberje/ Gyetryános, Kapca/ Kapca, Kot/ Kót 
in v občini Šalovci: Domanjševci/ Domonkosfa. 
Upravičena avtohtona narodnostno mešana območja z italijansko narodnostno skupnostjo so v naslednjih naseljih: 
v občini Izola: Izola/ Isola (mesto), Dobrava, Jagodje, 
v občini Koper: Ankaran/ Ancarano, Barizoni/ Barisoni, Bertoki/ Bertocchi, Bošmarin/ Bossamarino, Cerej/ Cerei, Hrvatini/ Crevatini, Kampel/ Campel, Kolomban/ Colombano, Koper/ Capodistria (mesto), Prade/ Prade, Premančan, Škofije/ Val-marin, Šalara/ Salara, Škocjan/ San Canziano, 
in v občini Piran: Piran/ Pirano (mesto), Portorož/ Portorose, Lucija/ Lucia, Strunjan/ Strugnano, Seča/ Sezza, Sečovlje/ Sicciole, Parecag/ Parezzago, Dragonja. 
Območja z omejenimi dejavniki za kmetijstvo - gorska območja so opredeljena v Pravilniku o razvrstitvi KMG v OMD. SRRS projekt turistične kmetije uvrsti v gorsko območje OMD s pomočjo povezave do Javnega pregledovalnika grafičnih podatkov MKGP-RKG na povezavi MKGP - Portal.</t>
  </si>
  <si>
    <t>Vlagatelj prejme točke po tem merilu glede na predviden obseg povečanja nastanitvenih/gostinskih kapacitet, pri čemer se to povečanje praviloma odraža preko kazalnika Število nočitev v nočitvenih obratih / sedežev v gostinskih obratih pred in po izvedbi projekta.</t>
  </si>
  <si>
    <t>Vlagatelj prejme točke po tem merilu, v kolikor bo v okviru projekta implementiral ukrepe, ki prispevajo k trajnostnemu razvoju in zdravju prijazni turistični ponudbi. Uporaba lokalnih in ekoloških surovin oz. proizvodov zmanjšuje okoljski odtis in podpira lokalno gospodarstvo.  Trajnostna mobilnost, kot so kolesarske poti in električna vozila, zmanjšuje onesnaževanje zraka in spodbuja zdrav način življenja.  To merilo se praviloma odraža preko kazalnika pri projektu   - Število novih ali izboljšanih specializiranih / dopolnilnih in celostnih storitev/produktov.</t>
  </si>
  <si>
    <t>Točke po tem merilu prejme vlagatelj, katerega projekt prispeva k razvoju celovitih, medsebojno povezanih turističnih produktov, ki ustvarjajo dodano vrednost skozi vse leto in zmanjšujejo sezonskost povpraševanja oz. vlagatelj, ki izkaže, da je v zadnjih izkazal pomembno vlogo pri spodbujanju lokalnega turizma. To merilo se praviloma odraža preko kazalnika pri projektu - Število lokalnih ponudnikov oz. lokalnih naravnih / kulturnih virov vključenih v  okviru projekta oz. kazalnika Število turističnih storitev v izvensezonskem obdobju.</t>
  </si>
  <si>
    <t>Vlagatelj prejme točke po tem merilu, v kolikor bo v okviru projekta implementiral celovite ukrepe za trajnostno upravljanje virov. Uporaba trajnostnih materialov zmanjšuje negativne vplive na okolje in spodbuja odgovorno rabo naravnih virov. Zmanjšanje odpadkov prispeva k boljši okoljski učinkovitosti in zmanjšuje obremenitev odlagališč. Upoštevanje načel 4R (recikliranje, ponovna uporaba, zavračanje nepotrebnih izdelkov, zmanjšanje porabe) pa zagotavlja celovit pristop k trajnostnemu delovanju. Energetsko učinkovite nastanitve zmanjšujejo porabo energije in emisije toplogrednih plinov, kar prispeva k varovanju okolja. To merilo se praviloma odraža preko kazalnika  pri projektu -  kWh / turistično storitev ali kg mešanih odpadkov / enoto turistične storitve oz. kazalnika v okviru projekta - Število pridobljenih certifikatov ali priznanj s področja trajnostnega delovanja podjetja.</t>
  </si>
  <si>
    <t>Kakovost turistične ponudbe</t>
  </si>
  <si>
    <t>Vlagatelj bo s projektom dvignil kategorizacijo nastanitvenega obrata oz. kakovost gostinskega obrata s pridobitvijo znaka kakovosti</t>
  </si>
  <si>
    <t>Vlagatelj prejme točke po tem merilu, glede na predvideno kategorizacijo nastanitvenega obrata oz. kakovosti gostinskega obrata ob zaključku projekta s pridobitvijo  priznanega kakovostnega znaka ot so Slovenia Green Cuisine, Gostilna Slovenija, Michelin Guide (zvezdica, Bib Gourmand ali Michelin Selected) ali primerljivi nacionalni oziroma mednarodni znaki. To merilo se praviloma odraža preko kazalnika - Kategorizacija obrata pred in po izvedbi projekta oz. preko kazalnika Pridobljen kakovostni znak gostinskega obrata.</t>
  </si>
  <si>
    <t>Lokacija projekta glede na obmejna problemska območja (OPO), območja avtohtonih narodnih skupnosti (ANS) oz. območja z omejenimi dejavnimi za kmetovanje (OMD)</t>
  </si>
  <si>
    <t>1.17</t>
  </si>
  <si>
    <t>1.17.1</t>
  </si>
  <si>
    <t>1.17.2</t>
  </si>
  <si>
    <t>1.18</t>
  </si>
  <si>
    <t>1.18.1</t>
  </si>
  <si>
    <t>1.18.2</t>
  </si>
  <si>
    <t>2.117</t>
  </si>
  <si>
    <t>2.117.02</t>
  </si>
  <si>
    <t>2.117.01</t>
  </si>
  <si>
    <t>2.117.03</t>
  </si>
  <si>
    <t>2.118</t>
  </si>
  <si>
    <t>2.118.01</t>
  </si>
  <si>
    <t>2.118.02</t>
  </si>
  <si>
    <t>2.119</t>
  </si>
  <si>
    <t>2.119.01</t>
  </si>
  <si>
    <t>2.119.02</t>
  </si>
  <si>
    <t>2.119.03</t>
  </si>
  <si>
    <t>Javni razpis za finančni produkt – BIZI Turizem z dne 11. 3. 2026 (v nadaljevanju razpis)</t>
  </si>
  <si>
    <t>Kreditna sposobnost je od 1,01 do 1,50,</t>
  </si>
  <si>
    <t>Kreditna sposobnost je od 1,51 do 3,00</t>
  </si>
  <si>
    <t>2.120</t>
  </si>
  <si>
    <t>2.120.01</t>
  </si>
  <si>
    <t>2.120.02</t>
  </si>
  <si>
    <t>2.120.03</t>
  </si>
  <si>
    <t>3021-2/2025-SRRS-4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</si>
</sst>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24" x14ac:knownFonts="1">
    <font>
      <sz val="11"/>
      <color theme="1"/>
      <name val="Aptos Narrow"/>
      <family val="2"/>
      <charset val="238"/>
      <scheme val="minor"/>
    </font>
    <font>
      <sz val="11"/>
      <color theme="1"/>
      <name val="Aptos Narrow"/>
      <family val="2"/>
      <charset val="238"/>
      <scheme val="minor"/>
    </font>
    <font>
      <sz val="8.5"/>
      <color rgb="FF5E5E5E"/>
      <name val="Arial"/>
      <family val="2"/>
      <charset val="238"/>
    </font>
    <font>
      <b/>
      <sz val="9"/>
      <color rgb="FFFFFFFF"/>
      <name val="Arial"/>
      <family val="2"/>
      <charset val="238"/>
    </font>
    <font>
      <b/>
      <sz val="10"/>
      <color rgb="FFFFFFFF"/>
      <name val="Arial"/>
      <family val="2"/>
      <charset val="238"/>
    </font>
    <font>
      <b/>
      <sz val="8.5"/>
      <color rgb="FF195728"/>
      <name val="Arial"/>
      <family val="2"/>
      <charset val="238"/>
    </font>
    <font>
      <sz val="8.5"/>
      <color rgb="FF195728"/>
      <name val="Arial"/>
      <family val="2"/>
      <charset val="238"/>
    </font>
    <font>
      <sz val="10"/>
      <color theme="1"/>
      <name val="Aptos Narrow"/>
      <family val="2"/>
      <charset val="238"/>
      <scheme val="minor"/>
    </font>
    <font>
      <sz val="8.5"/>
      <color theme="2" tint="-0.89999084444715716"/>
      <name val="Arial"/>
      <family val="2"/>
      <charset val="238"/>
    </font>
    <font>
      <sz val="9"/>
      <color theme="1"/>
      <name val="Aptos Narrow"/>
      <family val="2"/>
      <charset val="238"/>
      <scheme val="minor"/>
    </font>
    <font>
      <b/>
      <sz val="9"/>
      <color rgb="FFCCFFCC"/>
      <name val="Arial"/>
      <family val="2"/>
      <charset val="238"/>
    </font>
    <font>
      <b/>
      <sz val="8.5"/>
      <color rgb="FFFFFFFF"/>
      <name val="Arial"/>
      <family val="2"/>
      <charset val="238"/>
    </font>
    <font>
      <i/>
      <sz val="8.5"/>
      <color rgb="FF5E5E5E"/>
      <name val="Arial"/>
      <family val="2"/>
      <charset val="238"/>
    </font>
    <font>
      <i/>
      <sz val="11"/>
      <color theme="1"/>
      <name val="Aptos Narrow"/>
      <family val="2"/>
      <charset val="238"/>
      <scheme val="minor"/>
    </font>
    <font>
      <sz val="8"/>
      <name val="Aptos Narrow"/>
      <family val="2"/>
      <charset val="238"/>
      <scheme val="minor"/>
    </font>
    <font>
      <u/>
      <sz val="11"/>
      <color theme="10"/>
      <name val="Aptos Narrow"/>
      <family val="2"/>
      <charset val="238"/>
      <scheme val="minor"/>
    </font>
    <font>
      <b/>
      <u/>
      <sz val="11"/>
      <color theme="10"/>
      <name val="Aptos Narrow"/>
      <family val="2"/>
      <scheme val="minor"/>
    </font>
    <font>
      <sz val="11"/>
      <color rgb="FFFF0000"/>
      <name val="Aptos Narrow"/>
      <family val="2"/>
      <charset val="238"/>
      <scheme val="minor"/>
    </font>
    <font>
      <sz val="11"/>
      <name val="Aptos Narrow"/>
      <family val="2"/>
      <charset val="238"/>
      <scheme val="minor"/>
    </font>
    <font>
      <b/>
      <sz val="8.5"/>
      <color theme="6"/>
      <name val="Arial"/>
      <family val="2"/>
      <charset val="238"/>
    </font>
    <font>
      <sz val="9"/>
      <color theme="1"/>
      <name val="Arial"/>
      <family val="2"/>
      <charset val="238"/>
    </font>
    <font>
      <sz val="10"/>
      <color theme="1"/>
      <name val="Symbol"/>
      <family val="1"/>
      <charset val="2"/>
    </font>
    <font>
      <sz val="9"/>
      <color rgb="FFFF0000"/>
      <name val="Arial"/>
      <family val="2"/>
      <charset val="238"/>
    </font>
    <font>
      <b/>
      <u/>
      <sz val="11"/>
      <color theme="10"/>
      <name val="Aptos Narrow"/>
      <family val="2"/>
      <charset val="238"/>
      <scheme val="minor"/>
    </font>
  </fonts>
  <fills count="11">
    <fill>
      <patternFill patternType="none"/>
    </fill>
    <fill>
      <patternFill patternType="gray125"/>
    </fill>
    <fill>
      <patternFill patternType="solid">
        <fgColor rgb="FFFFFFCC"/>
      </patternFill>
    </fill>
    <fill>
      <patternFill patternType="solid">
        <fgColor rgb="FF9EC2A6"/>
        <bgColor indexed="64"/>
      </patternFill>
    </fill>
    <fill>
      <patternFill patternType="solid">
        <fgColor rgb="FF868686"/>
        <bgColor indexed="64"/>
      </patternFill>
    </fill>
    <fill>
      <patternFill patternType="solid">
        <fgColor rgb="FFD1D8CF"/>
        <bgColor indexed="64"/>
      </patternFill>
    </fill>
    <fill>
      <patternFill patternType="solid">
        <fgColor rgb="FFFFFFFF"/>
        <bgColor indexed="64"/>
      </patternFill>
    </fill>
    <fill>
      <patternFill patternType="solid">
        <fgColor rgb="FFCCD1CD"/>
        <bgColor indexed="64"/>
      </patternFill>
    </fill>
    <fill>
      <patternFill patternType="solid">
        <fgColor rgb="FFEAEDE9"/>
        <bgColor indexed="64"/>
      </patternFill>
    </fill>
    <fill>
      <patternFill patternType="solid">
        <fgColor rgb="FF649981"/>
        <bgColor indexed="64"/>
      </patternFill>
    </fill>
    <fill>
      <patternFill patternType="solid">
        <fgColor theme="0"/>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868686"/>
      </left>
      <right style="thin">
        <color rgb="FF868686"/>
      </right>
      <top style="thin">
        <color rgb="FF868686"/>
      </top>
      <bottom style="thin">
        <color rgb="FF868686"/>
      </bottom>
      <diagonal/>
    </border>
    <border>
      <left style="thin">
        <color rgb="FF868686"/>
      </left>
      <right/>
      <top style="thin">
        <color rgb="FF868686"/>
      </top>
      <bottom style="thin">
        <color rgb="FF868686"/>
      </bottom>
      <diagonal/>
    </border>
    <border>
      <left/>
      <right style="thin">
        <color rgb="FF868686"/>
      </right>
      <top style="thin">
        <color rgb="FF868686"/>
      </top>
      <bottom style="thin">
        <color rgb="FF868686"/>
      </bottom>
      <diagonal/>
    </border>
    <border>
      <left/>
      <right/>
      <top style="thin">
        <color rgb="FF868686"/>
      </top>
      <bottom style="thin">
        <color rgb="FF868686"/>
      </bottom>
      <diagonal/>
    </border>
    <border>
      <left style="thin">
        <color rgb="FF868686"/>
      </left>
      <right style="thin">
        <color rgb="FF868686"/>
      </right>
      <top style="thin">
        <color rgb="FF868686"/>
      </top>
      <bottom/>
      <diagonal/>
    </border>
    <border>
      <left style="thin">
        <color rgb="FF868686"/>
      </left>
      <right style="thin">
        <color rgb="FF868686"/>
      </right>
      <top/>
      <bottom style="thin">
        <color rgb="FF868686"/>
      </bottom>
      <diagonal/>
    </border>
    <border>
      <left style="thin">
        <color rgb="FF868686"/>
      </left>
      <right style="thin">
        <color rgb="FF868686"/>
      </right>
      <top/>
      <bottom/>
      <diagonal/>
    </border>
  </borders>
  <cellStyleXfs count="3">
    <xf numFmtId="0" fontId="0" fillId="0" borderId="0"/>
    <xf numFmtId="0" fontId="1" fillId="2" borderId="1" applyNumberFormat="0" applyFont="0" applyAlignment="0" applyProtection="0"/>
    <xf numFmtId="0" fontId="15" fillId="0" borderId="0" applyNumberFormat="0" applyFill="0" applyBorder="0" applyAlignment="0" applyProtection="0"/>
  </cellStyleXfs>
  <cellXfs count="72">
    <xf numFmtId="0" fontId="0" fillId="0" borderId="0" xfId="0"/>
    <xf numFmtId="0" fontId="2" fillId="0" borderId="2" xfId="0" applyFont="1" applyBorder="1" applyAlignment="1">
      <alignment vertical="center" wrapText="1"/>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7" fillId="0" borderId="0" xfId="0" applyFont="1"/>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9" fillId="0" borderId="0" xfId="0" applyFont="1"/>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13" fillId="0" borderId="0" xfId="0" applyFont="1"/>
    <xf numFmtId="0" fontId="2" fillId="6" borderId="2" xfId="0" applyFont="1" applyFill="1" applyBorder="1" applyAlignment="1">
      <alignment vertical="center" wrapText="1"/>
    </xf>
    <xf numFmtId="0" fontId="5" fillId="7" borderId="2" xfId="0" applyFont="1" applyFill="1" applyBorder="1" applyAlignment="1">
      <alignment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 fontId="5" fillId="7" borderId="2" xfId="0" applyNumberFormat="1" applyFont="1" applyFill="1" applyBorder="1" applyAlignment="1">
      <alignment vertical="center" wrapText="1"/>
    </xf>
    <xf numFmtId="0" fontId="10" fillId="4" borderId="2" xfId="0" applyFont="1" applyFill="1" applyBorder="1" applyAlignment="1">
      <alignment horizontal="center" vertical="center" wrapText="1"/>
    </xf>
    <xf numFmtId="0" fontId="0" fillId="0" borderId="0" xfId="0" applyAlignment="1">
      <alignment wrapText="1"/>
    </xf>
    <xf numFmtId="49" fontId="5" fillId="7" borderId="3" xfId="0" applyNumberFormat="1" applyFont="1" applyFill="1" applyBorder="1" applyAlignment="1">
      <alignment vertical="center" wrapText="1"/>
    </xf>
    <xf numFmtId="49" fontId="5" fillId="5" borderId="2" xfId="0" applyNumberFormat="1" applyFont="1" applyFill="1" applyBorder="1" applyAlignment="1">
      <alignment vertical="center" wrapText="1"/>
    </xf>
    <xf numFmtId="49" fontId="2" fillId="0" borderId="2" xfId="0" applyNumberFormat="1" applyFont="1" applyBorder="1" applyAlignment="1">
      <alignment vertical="center" wrapText="1"/>
    </xf>
    <xf numFmtId="0" fontId="17" fillId="0" borderId="0" xfId="0" applyFont="1"/>
    <xf numFmtId="0" fontId="19" fillId="7" borderId="2" xfId="0" applyFont="1" applyFill="1" applyBorder="1" applyAlignment="1">
      <alignment vertical="center" wrapText="1"/>
    </xf>
    <xf numFmtId="0" fontId="0" fillId="10" borderId="0" xfId="0" applyFill="1"/>
    <xf numFmtId="0" fontId="7" fillId="10" borderId="0" xfId="0" applyFont="1" applyFill="1"/>
    <xf numFmtId="0" fontId="9" fillId="10" borderId="0" xfId="0" applyFont="1" applyFill="1"/>
    <xf numFmtId="0" fontId="13" fillId="10" borderId="0" xfId="0" applyFont="1" applyFill="1"/>
    <xf numFmtId="0" fontId="18" fillId="10" borderId="0" xfId="0" applyFont="1" applyFill="1"/>
    <xf numFmtId="0" fontId="17" fillId="10" borderId="0" xfId="0" applyFont="1" applyFill="1"/>
    <xf numFmtId="0" fontId="22" fillId="10" borderId="0" xfId="0" applyFont="1" applyFill="1"/>
    <xf numFmtId="0" fontId="20" fillId="10" borderId="0" xfId="0" applyFont="1" applyFill="1"/>
    <xf numFmtId="0" fontId="21" fillId="10" borderId="0" xfId="0" applyFont="1" applyFill="1" applyAlignment="1">
      <alignment horizontal="left" vertical="center" indent="2"/>
    </xf>
    <xf numFmtId="0" fontId="16" fillId="5" borderId="2" xfId="2" applyFont="1" applyFill="1" applyBorder="1" applyAlignment="1" applyProtection="1">
      <alignment horizontal="center" vertical="center" wrapText="1"/>
      <protection locked="0"/>
    </xf>
    <xf numFmtId="0" fontId="2" fillId="6" borderId="7" xfId="0" applyFont="1" applyFill="1" applyBorder="1" applyAlignment="1">
      <alignment vertical="center" wrapText="1"/>
    </xf>
    <xf numFmtId="0" fontId="2" fillId="6" borderId="2" xfId="0" applyFont="1" applyFill="1" applyBorder="1" applyAlignment="1">
      <alignment vertical="center" wrapText="1"/>
    </xf>
    <xf numFmtId="0" fontId="12" fillId="0" borderId="2" xfId="0" applyFont="1" applyBorder="1" applyAlignment="1">
      <alignment horizontal="left" vertical="center" wrapText="1"/>
    </xf>
    <xf numFmtId="164" fontId="8" fillId="8" borderId="2" xfId="1" applyNumberFormat="1" applyFont="1" applyFill="1" applyBorder="1" applyAlignment="1" applyProtection="1">
      <alignment horizontal="center" vertical="center"/>
      <protection locked="0"/>
    </xf>
    <xf numFmtId="0" fontId="2" fillId="6" borderId="3" xfId="0" applyFont="1" applyFill="1" applyBorder="1" applyAlignment="1">
      <alignment vertical="center" wrapText="1"/>
    </xf>
    <xf numFmtId="0" fontId="0" fillId="0" borderId="4" xfId="0" applyBorder="1" applyAlignment="1">
      <alignment vertical="center" wrapText="1"/>
    </xf>
    <xf numFmtId="0" fontId="2" fillId="0" borderId="2" xfId="0" applyFont="1" applyBorder="1" applyAlignment="1">
      <alignment vertical="center" wrapText="1"/>
    </xf>
    <xf numFmtId="0" fontId="2" fillId="6" borderId="2" xfId="0" applyFont="1" applyFill="1" applyBorder="1" applyAlignment="1">
      <alignment horizontal="left" vertical="center" wrapText="1"/>
    </xf>
    <xf numFmtId="164" fontId="8" fillId="8" borderId="6" xfId="1" applyNumberFormat="1" applyFont="1" applyFill="1" applyBorder="1" applyAlignment="1" applyProtection="1">
      <alignment horizontal="center" vertical="center"/>
      <protection locked="0"/>
    </xf>
    <xf numFmtId="164" fontId="8" fillId="8" borderId="8" xfId="1" applyNumberFormat="1" applyFont="1" applyFill="1" applyBorder="1" applyAlignment="1" applyProtection="1">
      <alignment horizontal="center" vertical="center"/>
      <protection locked="0"/>
    </xf>
    <xf numFmtId="0" fontId="3" fillId="4" borderId="2" xfId="0" applyFont="1" applyFill="1" applyBorder="1" applyAlignment="1">
      <alignment vertical="center" wrapText="1"/>
    </xf>
    <xf numFmtId="0" fontId="4" fillId="9"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5" fillId="7" borderId="2" xfId="0" applyFont="1" applyFill="1" applyBorder="1" applyAlignment="1">
      <alignment horizontal="left" vertical="center" wrapText="1"/>
    </xf>
    <xf numFmtId="14" fontId="2" fillId="0" borderId="3"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164" fontId="8" fillId="8" borderId="7" xfId="1" applyNumberFormat="1"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49" fontId="19" fillId="5" borderId="6" xfId="0" applyNumberFormat="1" applyFont="1" applyFill="1" applyBorder="1" applyAlignment="1">
      <alignment vertical="center" wrapText="1"/>
    </xf>
    <xf numFmtId="49" fontId="19" fillId="5" borderId="7" xfId="0" applyNumberFormat="1" applyFont="1" applyFill="1" applyBorder="1" applyAlignment="1">
      <alignment vertical="center" wrapText="1"/>
    </xf>
    <xf numFmtId="49" fontId="5" fillId="5" borderId="6" xfId="0" applyNumberFormat="1" applyFont="1" applyFill="1" applyBorder="1" applyAlignment="1">
      <alignment vertical="center" wrapText="1"/>
    </xf>
    <xf numFmtId="0" fontId="0" fillId="0" borderId="7" xfId="0" applyBorder="1" applyAlignment="1">
      <alignment vertical="center" wrapText="1"/>
    </xf>
    <xf numFmtId="0" fontId="5" fillId="5" borderId="6" xfId="0" applyFont="1" applyFill="1" applyBorder="1" applyAlignment="1">
      <alignment horizontal="center" vertical="center" wrapText="1"/>
    </xf>
    <xf numFmtId="0" fontId="0" fillId="0" borderId="7" xfId="0" applyBorder="1" applyAlignment="1">
      <alignment horizontal="center" vertical="center" wrapText="1"/>
    </xf>
    <xf numFmtId="164" fontId="5" fillId="5" borderId="6" xfId="0" applyNumberFormat="1" applyFont="1" applyFill="1" applyBorder="1" applyAlignment="1">
      <alignment horizontal="center" vertical="center" wrapText="1"/>
    </xf>
    <xf numFmtId="164" fontId="8" fillId="0" borderId="2" xfId="1" applyNumberFormat="1" applyFont="1" applyFill="1" applyBorder="1" applyAlignment="1" applyProtection="1">
      <alignment horizontal="center" vertical="center"/>
      <protection locked="0"/>
    </xf>
    <xf numFmtId="0" fontId="23" fillId="5" borderId="2" xfId="2" applyFont="1" applyFill="1" applyBorder="1" applyAlignment="1" applyProtection="1">
      <alignment horizontal="center" vertical="center" wrapText="1"/>
      <protection locked="0"/>
    </xf>
  </cellXfs>
  <cellStyles count="3">
    <cellStyle name="Hiperpovezava" xfId="2" builtinId="8"/>
    <cellStyle name="Navadno" xfId="0" builtinId="0"/>
    <cellStyle name="Opomba" xfId="1" builtinId="10"/>
  </cellStyles>
  <dxfs count="0"/>
  <tableStyles count="0" defaultTableStyle="TableStyleMedium2" defaultPivotStyle="PivotStyleLight16"/>
  <colors>
    <mruColors>
      <color rgb="FFCCFFCC"/>
      <color rgb="FF868686"/>
      <color rgb="FFEAEDE9"/>
      <color rgb="FF64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73</xdr:row>
      <xdr:rowOff>438150</xdr:rowOff>
    </xdr:from>
    <xdr:to>
      <xdr:col>2</xdr:col>
      <xdr:colOff>962025</xdr:colOff>
      <xdr:row>73</xdr:row>
      <xdr:rowOff>704850</xdr:rowOff>
    </xdr:to>
    <xdr:pic>
      <xdr:nvPicPr>
        <xdr:cNvPr id="2" name="Slika 1">
          <a:extLst>
            <a:ext uri="{FF2B5EF4-FFF2-40B4-BE49-F238E27FC236}">
              <a16:creationId xmlns:a16="http://schemas.microsoft.com/office/drawing/2014/main" id="{FB60C443-FBC7-4660-B83D-9E42C65CF63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3425" y="23126700"/>
          <a:ext cx="42767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kg.gov.si/vstop/" TargetMode="External"/><Relationship Id="rId2" Type="http://schemas.openxmlformats.org/officeDocument/2006/relationships/hyperlink" Target="https://gis.arso.gov.si/atlasokolja/profile.aspx?id=Atlas_Okolja_AXL@Arso" TargetMode="External"/><Relationship Id="rId1" Type="http://schemas.openxmlformats.org/officeDocument/2006/relationships/hyperlink" Target="https://pisrs.si/pregledPredpisa?id=PRAV14281"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tat.si/Klasje/Klasje/Tabela/173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9685-EBCE-4492-A09A-4970E6AB6C1A}">
  <sheetPr codeName="List1">
    <pageSetUpPr fitToPage="1"/>
  </sheetPr>
  <dimension ref="A1:F84"/>
  <sheetViews>
    <sheetView tabSelected="1" view="pageBreakPreview" zoomScaleNormal="100" zoomScaleSheetLayoutView="100" workbookViewId="0">
      <pane ySplit="6" topLeftCell="A7" activePane="bottomLeft" state="frozen"/>
      <selection pane="bottomLeft" activeCell="E10" sqref="E10:E11"/>
    </sheetView>
  </sheetViews>
  <sheetFormatPr defaultRowHeight="15" x14ac:dyDescent="0.25"/>
  <cols>
    <col min="1" max="1" width="19.140625" style="25" customWidth="1"/>
    <col min="2" max="2" width="98.7109375" style="25" customWidth="1"/>
    <col min="3" max="3" width="26.5703125" style="25" customWidth="1"/>
    <col min="4" max="4" width="14.5703125" style="25" customWidth="1"/>
    <col min="5" max="5" width="19" customWidth="1"/>
    <col min="6" max="6" width="9.140625" style="31"/>
  </cols>
  <sheetData>
    <row r="1" spans="1:6" ht="30" customHeight="1" x14ac:dyDescent="0.25">
      <c r="A1" s="52" t="s">
        <v>0</v>
      </c>
      <c r="B1" s="52"/>
      <c r="C1" s="52"/>
      <c r="D1" s="52"/>
      <c r="E1" s="52"/>
    </row>
    <row r="2" spans="1:6" ht="20.100000000000001" customHeight="1" x14ac:dyDescent="0.25">
      <c r="A2" s="52" t="s">
        <v>1</v>
      </c>
      <c r="B2" s="52"/>
      <c r="C2" s="52"/>
      <c r="D2" s="52"/>
      <c r="E2" s="52"/>
    </row>
    <row r="3" spans="1:6" ht="20.100000000000001" customHeight="1" x14ac:dyDescent="0.25">
      <c r="A3" s="1" t="s">
        <v>2</v>
      </c>
      <c r="B3" s="53" t="s">
        <v>155</v>
      </c>
      <c r="C3" s="53"/>
      <c r="D3" s="53"/>
      <c r="E3" s="53"/>
    </row>
    <row r="4" spans="1:6" ht="20.100000000000001" customHeight="1" x14ac:dyDescent="0.25">
      <c r="A4" s="1" t="s">
        <v>3</v>
      </c>
      <c r="B4" s="53" t="s">
        <v>148</v>
      </c>
      <c r="C4" s="53"/>
      <c r="D4" s="53"/>
      <c r="E4" s="53"/>
    </row>
    <row r="5" spans="1:6" ht="60.75" customHeight="1" x14ac:dyDescent="0.25">
      <c r="A5" s="1" t="s">
        <v>4</v>
      </c>
      <c r="B5" s="53" t="s">
        <v>5</v>
      </c>
      <c r="C5" s="53"/>
      <c r="D5" s="53"/>
      <c r="E5" s="53"/>
    </row>
    <row r="6" spans="1:6" s="4" customFormat="1" ht="33" customHeight="1" x14ac:dyDescent="0.25">
      <c r="A6" s="2" t="s">
        <v>6</v>
      </c>
      <c r="B6" s="3" t="s">
        <v>7</v>
      </c>
      <c r="C6" s="3" t="s">
        <v>8</v>
      </c>
      <c r="D6" s="3" t="s">
        <v>9</v>
      </c>
      <c r="E6" s="3" t="s">
        <v>10</v>
      </c>
      <c r="F6" s="32"/>
    </row>
    <row r="7" spans="1:6" s="8" customFormat="1" ht="20.100000000000001" customHeight="1" x14ac:dyDescent="0.2">
      <c r="A7" s="51" t="s">
        <v>11</v>
      </c>
      <c r="B7" s="51"/>
      <c r="C7" s="51"/>
      <c r="D7" s="6">
        <f>D8+D17+D13+D25</f>
        <v>30</v>
      </c>
      <c r="E7" s="6">
        <f>E8+E17+E13+E25</f>
        <v>0</v>
      </c>
      <c r="F7" s="33"/>
    </row>
    <row r="8" spans="1:6" ht="49.5" customHeight="1" x14ac:dyDescent="0.25">
      <c r="A8" s="65" t="s">
        <v>131</v>
      </c>
      <c r="B8" s="63" t="s">
        <v>130</v>
      </c>
      <c r="C8" s="71" t="s">
        <v>12</v>
      </c>
      <c r="D8" s="67">
        <f>MAX(D10:D11)</f>
        <v>10</v>
      </c>
      <c r="E8" s="69">
        <f>MAX(E10:E11)</f>
        <v>0</v>
      </c>
    </row>
    <row r="9" spans="1:6" ht="49.5" customHeight="1" x14ac:dyDescent="0.25">
      <c r="A9" s="66"/>
      <c r="B9" s="64"/>
      <c r="C9" s="10" t="s">
        <v>13</v>
      </c>
      <c r="D9" s="68"/>
      <c r="E9" s="68"/>
    </row>
    <row r="10" spans="1:6" ht="26.25" customHeight="1" x14ac:dyDescent="0.25">
      <c r="A10" s="28" t="s">
        <v>132</v>
      </c>
      <c r="B10" s="47" t="s">
        <v>14</v>
      </c>
      <c r="C10" s="47"/>
      <c r="D10" s="12">
        <v>10</v>
      </c>
      <c r="E10" s="44">
        <v>0</v>
      </c>
    </row>
    <row r="11" spans="1:6" ht="33" customHeight="1" x14ac:dyDescent="0.25">
      <c r="A11" s="28" t="s">
        <v>133</v>
      </c>
      <c r="B11" s="47" t="s">
        <v>121</v>
      </c>
      <c r="C11" s="47"/>
      <c r="D11" s="12">
        <v>0</v>
      </c>
      <c r="E11" s="44"/>
    </row>
    <row r="12" spans="1:6" s="15" customFormat="1" ht="250.5" customHeight="1" x14ac:dyDescent="0.25">
      <c r="A12" s="14" t="s">
        <v>4</v>
      </c>
      <c r="B12" s="43" t="s">
        <v>122</v>
      </c>
      <c r="C12" s="43"/>
      <c r="D12" s="43"/>
      <c r="E12" s="43"/>
      <c r="F12" s="34"/>
    </row>
    <row r="13" spans="1:6" ht="20.100000000000001" customHeight="1" x14ac:dyDescent="0.25">
      <c r="A13" s="27" t="s">
        <v>15</v>
      </c>
      <c r="B13" s="9" t="s">
        <v>16</v>
      </c>
      <c r="C13" s="40" t="s">
        <v>17</v>
      </c>
      <c r="D13" s="10">
        <f>MAX(D14:D15)</f>
        <v>10</v>
      </c>
      <c r="E13" s="11">
        <f>MAX(E14)</f>
        <v>0</v>
      </c>
    </row>
    <row r="14" spans="1:6" ht="18" customHeight="1" x14ac:dyDescent="0.25">
      <c r="A14" s="28" t="s">
        <v>18</v>
      </c>
      <c r="B14" s="47" t="s">
        <v>19</v>
      </c>
      <c r="C14" s="47"/>
      <c r="D14" s="12">
        <v>10</v>
      </c>
      <c r="E14" s="44">
        <v>0</v>
      </c>
    </row>
    <row r="15" spans="1:6" ht="18" customHeight="1" x14ac:dyDescent="0.25">
      <c r="A15" s="28" t="s">
        <v>20</v>
      </c>
      <c r="B15" s="47" t="s">
        <v>21</v>
      </c>
      <c r="C15" s="47"/>
      <c r="D15" s="12">
        <v>0</v>
      </c>
      <c r="E15" s="44"/>
    </row>
    <row r="16" spans="1:6" s="15" customFormat="1" ht="33" customHeight="1" x14ac:dyDescent="0.25">
      <c r="A16" s="14" t="s">
        <v>4</v>
      </c>
      <c r="B16" s="43" t="s">
        <v>22</v>
      </c>
      <c r="C16" s="43"/>
      <c r="D16" s="43"/>
      <c r="E16" s="43"/>
      <c r="F16" s="34"/>
    </row>
    <row r="17" spans="1:6" ht="20.100000000000001" customHeight="1" x14ac:dyDescent="0.25">
      <c r="A17" s="27" t="s">
        <v>23</v>
      </c>
      <c r="B17" s="9" t="s">
        <v>24</v>
      </c>
      <c r="C17" s="40" t="s">
        <v>25</v>
      </c>
      <c r="D17" s="10">
        <f>MAX(D18:D23)</f>
        <v>5</v>
      </c>
      <c r="E17" s="11">
        <f>MAX(E18)</f>
        <v>0</v>
      </c>
    </row>
    <row r="18" spans="1:6" ht="18" customHeight="1" x14ac:dyDescent="0.25">
      <c r="A18" s="28" t="s">
        <v>26</v>
      </c>
      <c r="B18" s="47" t="s">
        <v>27</v>
      </c>
      <c r="C18" s="47"/>
      <c r="D18" s="12">
        <v>5</v>
      </c>
      <c r="E18" s="44">
        <v>0</v>
      </c>
    </row>
    <row r="19" spans="1:6" ht="18" customHeight="1" x14ac:dyDescent="0.25">
      <c r="A19" s="28" t="s">
        <v>28</v>
      </c>
      <c r="B19" s="47" t="s">
        <v>29</v>
      </c>
      <c r="C19" s="47"/>
      <c r="D19" s="12">
        <v>4</v>
      </c>
      <c r="E19" s="44"/>
    </row>
    <row r="20" spans="1:6" ht="18" customHeight="1" x14ac:dyDescent="0.25">
      <c r="A20" s="28" t="s">
        <v>30</v>
      </c>
      <c r="B20" s="47" t="s">
        <v>31</v>
      </c>
      <c r="C20" s="47"/>
      <c r="D20" s="12">
        <v>3</v>
      </c>
      <c r="E20" s="44"/>
    </row>
    <row r="21" spans="1:6" ht="18" customHeight="1" x14ac:dyDescent="0.25">
      <c r="A21" s="28" t="s">
        <v>32</v>
      </c>
      <c r="B21" s="47" t="s">
        <v>33</v>
      </c>
      <c r="C21" s="47"/>
      <c r="D21" s="12">
        <v>2</v>
      </c>
      <c r="E21" s="44"/>
    </row>
    <row r="22" spans="1:6" ht="18" customHeight="1" x14ac:dyDescent="0.25">
      <c r="A22" s="28" t="s">
        <v>34</v>
      </c>
      <c r="B22" s="47" t="s">
        <v>35</v>
      </c>
      <c r="C22" s="47"/>
      <c r="D22" s="12">
        <v>1</v>
      </c>
      <c r="E22" s="44"/>
    </row>
    <row r="23" spans="1:6" ht="18" customHeight="1" x14ac:dyDescent="0.25">
      <c r="A23" s="28" t="s">
        <v>36</v>
      </c>
      <c r="B23" s="47" t="s">
        <v>37</v>
      </c>
      <c r="C23" s="47"/>
      <c r="D23" s="12">
        <v>0</v>
      </c>
      <c r="E23" s="44"/>
    </row>
    <row r="24" spans="1:6" s="15" customFormat="1" ht="44.25" customHeight="1" x14ac:dyDescent="0.25">
      <c r="A24" s="14" t="s">
        <v>4</v>
      </c>
      <c r="B24" s="43" t="s">
        <v>38</v>
      </c>
      <c r="C24" s="43"/>
      <c r="D24" s="43"/>
      <c r="E24" s="43"/>
      <c r="F24" s="34"/>
    </row>
    <row r="25" spans="1:6" s="8" customFormat="1" ht="39.75" customHeight="1" x14ac:dyDescent="0.2">
      <c r="A25" s="27" t="s">
        <v>134</v>
      </c>
      <c r="B25" s="9" t="s">
        <v>39</v>
      </c>
      <c r="C25" s="40" t="s">
        <v>40</v>
      </c>
      <c r="D25" s="10">
        <f>MAX(D26:D27)</f>
        <v>5</v>
      </c>
      <c r="E25" s="11">
        <f>MAX(E26)</f>
        <v>0</v>
      </c>
      <c r="F25" s="33"/>
    </row>
    <row r="26" spans="1:6" ht="43.5" customHeight="1" x14ac:dyDescent="0.25">
      <c r="A26" s="28" t="s">
        <v>135</v>
      </c>
      <c r="B26" s="47" t="s">
        <v>41</v>
      </c>
      <c r="C26" s="47"/>
      <c r="D26" s="12">
        <v>5</v>
      </c>
      <c r="E26" s="70">
        <v>0</v>
      </c>
    </row>
    <row r="27" spans="1:6" ht="23.25" customHeight="1" x14ac:dyDescent="0.25">
      <c r="A27" s="28" t="s">
        <v>136</v>
      </c>
      <c r="B27" s="47" t="s">
        <v>42</v>
      </c>
      <c r="C27" s="47"/>
      <c r="D27" s="12">
        <v>0</v>
      </c>
      <c r="E27" s="70"/>
    </row>
    <row r="28" spans="1:6" ht="105.75" customHeight="1" x14ac:dyDescent="0.25">
      <c r="A28" s="14" t="s">
        <v>4</v>
      </c>
      <c r="B28" s="43" t="s">
        <v>43</v>
      </c>
      <c r="C28" s="43"/>
      <c r="D28" s="43"/>
      <c r="E28" s="43"/>
    </row>
    <row r="29" spans="1:6" s="15" customFormat="1" ht="54" customHeight="1" x14ac:dyDescent="0.25">
      <c r="A29" s="51" t="s">
        <v>44</v>
      </c>
      <c r="B29" s="51"/>
      <c r="C29" s="51"/>
      <c r="D29" s="6">
        <f>+D30+D34+D44+D53+D39+D48+D58+D62</f>
        <v>45</v>
      </c>
      <c r="E29" s="6">
        <f>+E30+E34+E44+E53+E39+E48+E58+E62</f>
        <v>0</v>
      </c>
      <c r="F29" s="34"/>
    </row>
    <row r="30" spans="1:6" s="29" customFormat="1" ht="32.25" customHeight="1" x14ac:dyDescent="0.25">
      <c r="A30" s="26" t="s">
        <v>45</v>
      </c>
      <c r="B30" s="17" t="s">
        <v>46</v>
      </c>
      <c r="C30" s="17" t="s">
        <v>47</v>
      </c>
      <c r="D30" s="10">
        <f>MAX(D31:D32)</f>
        <v>6</v>
      </c>
      <c r="E30" s="11">
        <f>MAX(E31:E32)</f>
        <v>0</v>
      </c>
      <c r="F30" s="35"/>
    </row>
    <row r="31" spans="1:6" s="15" customFormat="1" ht="35.25" customHeight="1" x14ac:dyDescent="0.25">
      <c r="A31" s="28" t="s">
        <v>48</v>
      </c>
      <c r="B31" s="47" t="s">
        <v>49</v>
      </c>
      <c r="C31" s="47" t="s">
        <v>50</v>
      </c>
      <c r="D31" s="12">
        <v>6</v>
      </c>
      <c r="E31" s="49">
        <v>0</v>
      </c>
      <c r="F31" s="34"/>
    </row>
    <row r="32" spans="1:6" ht="19.5" customHeight="1" x14ac:dyDescent="0.25">
      <c r="A32" s="28" t="s">
        <v>51</v>
      </c>
      <c r="B32" s="47" t="s">
        <v>52</v>
      </c>
      <c r="C32" s="47"/>
      <c r="D32" s="12">
        <v>0</v>
      </c>
      <c r="E32" s="50"/>
    </row>
    <row r="33" spans="1:6" ht="25.5" customHeight="1" x14ac:dyDescent="0.25">
      <c r="A33" s="14" t="s">
        <v>4</v>
      </c>
      <c r="B33" s="43" t="s">
        <v>123</v>
      </c>
      <c r="C33" s="43"/>
      <c r="D33" s="43"/>
      <c r="E33" s="43"/>
    </row>
    <row r="34" spans="1:6" s="29" customFormat="1" ht="24.95" customHeight="1" x14ac:dyDescent="0.25">
      <c r="A34" s="26" t="s">
        <v>151</v>
      </c>
      <c r="B34" s="17" t="s">
        <v>127</v>
      </c>
      <c r="C34" s="17" t="s">
        <v>47</v>
      </c>
      <c r="D34" s="10">
        <f>MAX(D35:D37)</f>
        <v>6</v>
      </c>
      <c r="E34" s="11">
        <f>MAX(E35:E37)</f>
        <v>0</v>
      </c>
      <c r="F34" s="35"/>
    </row>
    <row r="35" spans="1:6" s="15" customFormat="1" ht="27.75" customHeight="1" x14ac:dyDescent="0.25">
      <c r="A35" s="28" t="s">
        <v>152</v>
      </c>
      <c r="B35" s="48" t="s">
        <v>128</v>
      </c>
      <c r="C35" s="48"/>
      <c r="D35" s="20">
        <v>6</v>
      </c>
      <c r="E35" s="44">
        <v>0</v>
      </c>
      <c r="F35" s="34"/>
    </row>
    <row r="36" spans="1:6" s="15" customFormat="1" ht="27.75" customHeight="1" x14ac:dyDescent="0.25">
      <c r="A36" s="28" t="s">
        <v>153</v>
      </c>
      <c r="B36" s="48" t="s">
        <v>120</v>
      </c>
      <c r="C36" s="48"/>
      <c r="D36" s="12">
        <v>3</v>
      </c>
      <c r="E36" s="44"/>
      <c r="F36" s="34"/>
    </row>
    <row r="37" spans="1:6" ht="30.75" customHeight="1" x14ac:dyDescent="0.25">
      <c r="A37" s="28" t="s">
        <v>154</v>
      </c>
      <c r="B37" s="48" t="s">
        <v>53</v>
      </c>
      <c r="C37" s="48"/>
      <c r="D37" s="20">
        <v>0</v>
      </c>
      <c r="E37" s="44"/>
    </row>
    <row r="38" spans="1:6" ht="69.75" customHeight="1" x14ac:dyDescent="0.25">
      <c r="A38" s="14" t="s">
        <v>4</v>
      </c>
      <c r="B38" s="43" t="s">
        <v>129</v>
      </c>
      <c r="C38" s="43"/>
      <c r="D38" s="43"/>
      <c r="E38" s="43"/>
    </row>
    <row r="39" spans="1:6" ht="63.75" customHeight="1" x14ac:dyDescent="0.25">
      <c r="A39" s="26" t="s">
        <v>137</v>
      </c>
      <c r="B39" s="17" t="s">
        <v>54</v>
      </c>
      <c r="C39" s="17" t="s">
        <v>47</v>
      </c>
      <c r="D39" s="10">
        <f>MAX(D40:D42)</f>
        <v>6</v>
      </c>
      <c r="E39" s="19">
        <f>MAX(E40:E42)</f>
        <v>0</v>
      </c>
      <c r="F39" s="36"/>
    </row>
    <row r="40" spans="1:6" ht="27" customHeight="1" x14ac:dyDescent="0.25">
      <c r="A40" s="13" t="s">
        <v>139</v>
      </c>
      <c r="B40" s="41" t="s">
        <v>55</v>
      </c>
      <c r="C40" s="42"/>
      <c r="D40" s="12">
        <v>6</v>
      </c>
      <c r="E40" s="44">
        <v>0</v>
      </c>
      <c r="F40" s="37"/>
    </row>
    <row r="41" spans="1:6" ht="27" customHeight="1" x14ac:dyDescent="0.25">
      <c r="A41" s="13" t="s">
        <v>138</v>
      </c>
      <c r="B41" s="47" t="s">
        <v>56</v>
      </c>
      <c r="C41" s="47"/>
      <c r="D41" s="20">
        <v>3</v>
      </c>
      <c r="E41" s="44"/>
    </row>
    <row r="42" spans="1:6" s="15" customFormat="1" ht="19.5" customHeight="1" x14ac:dyDescent="0.25">
      <c r="A42" s="13" t="s">
        <v>140</v>
      </c>
      <c r="B42" s="45" t="s">
        <v>57</v>
      </c>
      <c r="C42" s="46"/>
      <c r="D42" s="20">
        <v>0</v>
      </c>
      <c r="E42" s="44"/>
      <c r="F42" s="34"/>
    </row>
    <row r="43" spans="1:6" ht="39.950000000000003" customHeight="1" x14ac:dyDescent="0.25">
      <c r="A43" s="14" t="s">
        <v>4</v>
      </c>
      <c r="B43" s="43" t="s">
        <v>125</v>
      </c>
      <c r="C43" s="43"/>
      <c r="D43" s="43"/>
      <c r="E43" s="43"/>
    </row>
    <row r="44" spans="1:6" ht="26.25" customHeight="1" x14ac:dyDescent="0.25">
      <c r="A44" s="17" t="s">
        <v>58</v>
      </c>
      <c r="B44" s="17" t="s">
        <v>59</v>
      </c>
      <c r="C44" s="17" t="s">
        <v>47</v>
      </c>
      <c r="D44" s="10">
        <f>MAX(D45:D46)</f>
        <v>5</v>
      </c>
      <c r="E44" s="19">
        <f>MAX(E45:E46)</f>
        <v>0</v>
      </c>
      <c r="F44" s="38"/>
    </row>
    <row r="45" spans="1:6" ht="30.75" customHeight="1" x14ac:dyDescent="0.25">
      <c r="A45" s="16" t="s">
        <v>60</v>
      </c>
      <c r="B45" s="48" t="s">
        <v>61</v>
      </c>
      <c r="C45" s="48"/>
      <c r="D45" s="12">
        <v>5</v>
      </c>
      <c r="E45" s="44">
        <v>0</v>
      </c>
    </row>
    <row r="46" spans="1:6" ht="23.25" customHeight="1" x14ac:dyDescent="0.25">
      <c r="A46" s="16" t="s">
        <v>62</v>
      </c>
      <c r="B46" s="48" t="s">
        <v>63</v>
      </c>
      <c r="C46" s="48"/>
      <c r="D46" s="20">
        <v>0</v>
      </c>
      <c r="E46" s="44"/>
    </row>
    <row r="47" spans="1:6" ht="42" customHeight="1" x14ac:dyDescent="0.25">
      <c r="A47" s="14" t="s">
        <v>4</v>
      </c>
      <c r="B47" s="43" t="s">
        <v>124</v>
      </c>
      <c r="C47" s="43"/>
      <c r="D47" s="43"/>
      <c r="E47" s="43"/>
    </row>
    <row r="48" spans="1:6" ht="38.25" customHeight="1" x14ac:dyDescent="0.25">
      <c r="A48" s="17" t="s">
        <v>64</v>
      </c>
      <c r="B48" s="17" t="s">
        <v>65</v>
      </c>
      <c r="C48" s="17" t="s">
        <v>66</v>
      </c>
      <c r="D48" s="10">
        <f>MAX(D49:D51)</f>
        <v>6</v>
      </c>
      <c r="E48" s="19">
        <f>MAX(E49:E51)</f>
        <v>0</v>
      </c>
      <c r="F48" s="39"/>
    </row>
    <row r="49" spans="1:6" ht="39.75" customHeight="1" x14ac:dyDescent="0.25">
      <c r="A49" s="16" t="s">
        <v>67</v>
      </c>
      <c r="B49" s="58" t="s">
        <v>68</v>
      </c>
      <c r="C49" s="59"/>
      <c r="D49" s="20">
        <v>6</v>
      </c>
      <c r="E49" s="49">
        <v>0</v>
      </c>
      <c r="F49" s="39"/>
    </row>
    <row r="50" spans="1:6" ht="32.25" customHeight="1" x14ac:dyDescent="0.25">
      <c r="A50" s="16" t="s">
        <v>69</v>
      </c>
      <c r="B50" s="58" t="s">
        <v>70</v>
      </c>
      <c r="C50" s="59"/>
      <c r="D50" s="12">
        <v>3</v>
      </c>
      <c r="E50" s="50"/>
    </row>
    <row r="51" spans="1:6" ht="28.5" customHeight="1" x14ac:dyDescent="0.25">
      <c r="A51" s="16" t="s">
        <v>71</v>
      </c>
      <c r="B51" s="61" t="s">
        <v>72</v>
      </c>
      <c r="C51" s="62"/>
      <c r="D51" s="20">
        <v>0</v>
      </c>
      <c r="E51" s="60"/>
    </row>
    <row r="52" spans="1:6" ht="56.25" customHeight="1" x14ac:dyDescent="0.25">
      <c r="A52" s="14" t="s">
        <v>4</v>
      </c>
      <c r="B52" s="43" t="s">
        <v>126</v>
      </c>
      <c r="C52" s="43"/>
      <c r="D52" s="43"/>
      <c r="E52" s="43"/>
    </row>
    <row r="53" spans="1:6" ht="38.25" customHeight="1" x14ac:dyDescent="0.25">
      <c r="A53" s="26" t="s">
        <v>73</v>
      </c>
      <c r="B53" s="17" t="s">
        <v>74</v>
      </c>
      <c r="C53" s="17" t="s">
        <v>75</v>
      </c>
      <c r="D53" s="10">
        <f>MAX(D54:D56)</f>
        <v>6</v>
      </c>
      <c r="E53" s="19">
        <f>MAX(E54:E56)</f>
        <v>0</v>
      </c>
    </row>
    <row r="54" spans="1:6" ht="30" customHeight="1" x14ac:dyDescent="0.25">
      <c r="A54" s="13" t="s">
        <v>76</v>
      </c>
      <c r="B54" s="41" t="s">
        <v>77</v>
      </c>
      <c r="C54" s="42"/>
      <c r="D54" s="12">
        <v>6</v>
      </c>
      <c r="E54" s="44">
        <v>0</v>
      </c>
    </row>
    <row r="55" spans="1:6" ht="32.25" customHeight="1" x14ac:dyDescent="0.25">
      <c r="A55" s="13" t="s">
        <v>78</v>
      </c>
      <c r="B55" s="45" t="s">
        <v>79</v>
      </c>
      <c r="C55" s="46"/>
      <c r="D55" s="20">
        <v>3</v>
      </c>
      <c r="E55" s="44"/>
    </row>
    <row r="56" spans="1:6" ht="19.5" customHeight="1" x14ac:dyDescent="0.25">
      <c r="A56" s="13" t="s">
        <v>80</v>
      </c>
      <c r="B56" s="42" t="s">
        <v>81</v>
      </c>
      <c r="C56" s="42"/>
      <c r="D56" s="20">
        <v>0</v>
      </c>
      <c r="E56" s="44"/>
    </row>
    <row r="57" spans="1:6" s="8" customFormat="1" ht="39.75" customHeight="1" x14ac:dyDescent="0.2">
      <c r="A57" s="14" t="s">
        <v>4</v>
      </c>
      <c r="B57" s="43" t="s">
        <v>82</v>
      </c>
      <c r="C57" s="43"/>
      <c r="D57" s="43"/>
      <c r="E57" s="43"/>
      <c r="F57" s="33"/>
    </row>
    <row r="58" spans="1:6" ht="28.5" customHeight="1" x14ac:dyDescent="0.25">
      <c r="A58" s="26" t="s">
        <v>141</v>
      </c>
      <c r="B58" s="17" t="s">
        <v>83</v>
      </c>
      <c r="C58" s="30" t="s">
        <v>75</v>
      </c>
      <c r="D58" s="10">
        <f>MAX(D59:D60)</f>
        <v>5</v>
      </c>
      <c r="E58" s="19">
        <f>MAX(E59:E60)</f>
        <v>0</v>
      </c>
    </row>
    <row r="59" spans="1:6" ht="28.5" customHeight="1" x14ac:dyDescent="0.25">
      <c r="A59" s="13" t="s">
        <v>142</v>
      </c>
      <c r="B59" s="41" t="s">
        <v>84</v>
      </c>
      <c r="C59" s="42"/>
      <c r="D59" s="20">
        <v>5</v>
      </c>
      <c r="E59" s="44">
        <v>0</v>
      </c>
    </row>
    <row r="60" spans="1:6" x14ac:dyDescent="0.25">
      <c r="A60" s="13" t="s">
        <v>143</v>
      </c>
      <c r="B60" s="45" t="s">
        <v>85</v>
      </c>
      <c r="C60" s="46"/>
      <c r="D60" s="20">
        <v>0</v>
      </c>
      <c r="E60" s="44"/>
    </row>
    <row r="61" spans="1:6" ht="47.25" customHeight="1" x14ac:dyDescent="0.25">
      <c r="A61" s="14" t="s">
        <v>4</v>
      </c>
      <c r="B61" s="43" t="s">
        <v>86</v>
      </c>
      <c r="C61" s="43"/>
      <c r="D61" s="43"/>
      <c r="E61" s="43"/>
    </row>
    <row r="62" spans="1:6" ht="22.5" x14ac:dyDescent="0.25">
      <c r="A62" s="26" t="s">
        <v>144</v>
      </c>
      <c r="B62" s="17" t="s">
        <v>87</v>
      </c>
      <c r="C62" s="30" t="s">
        <v>75</v>
      </c>
      <c r="D62" s="10">
        <f>MAX(D63:D65)</f>
        <v>5</v>
      </c>
      <c r="E62" s="19">
        <f>MAX(E63:E64)</f>
        <v>0</v>
      </c>
      <c r="F62" s="35"/>
    </row>
    <row r="63" spans="1:6" ht="22.5" customHeight="1" x14ac:dyDescent="0.25">
      <c r="A63" s="13" t="s">
        <v>145</v>
      </c>
      <c r="B63" s="41" t="s">
        <v>88</v>
      </c>
      <c r="C63" s="42"/>
      <c r="D63" s="20">
        <v>5</v>
      </c>
      <c r="E63" s="44">
        <v>0</v>
      </c>
    </row>
    <row r="64" spans="1:6" ht="21.75" customHeight="1" x14ac:dyDescent="0.25">
      <c r="A64" s="13" t="s">
        <v>146</v>
      </c>
      <c r="B64" s="41" t="s">
        <v>89</v>
      </c>
      <c r="C64" s="42"/>
      <c r="D64" s="20">
        <v>2</v>
      </c>
      <c r="E64" s="44"/>
    </row>
    <row r="65" spans="1:5" ht="22.5" customHeight="1" x14ac:dyDescent="0.25">
      <c r="A65" s="13" t="s">
        <v>147</v>
      </c>
      <c r="B65" s="41" t="s">
        <v>90</v>
      </c>
      <c r="C65" s="42"/>
      <c r="D65" s="20">
        <v>0</v>
      </c>
      <c r="E65" s="44"/>
    </row>
    <row r="66" spans="1:5" ht="34.5" customHeight="1" x14ac:dyDescent="0.25">
      <c r="A66" s="14" t="s">
        <v>4</v>
      </c>
      <c r="B66" s="43" t="s">
        <v>91</v>
      </c>
      <c r="C66" s="43"/>
      <c r="D66" s="43"/>
      <c r="E66" s="43"/>
    </row>
    <row r="67" spans="1:5" x14ac:dyDescent="0.25">
      <c r="A67" s="51" t="s">
        <v>92</v>
      </c>
      <c r="B67" s="51"/>
      <c r="C67" s="51"/>
      <c r="D67" s="21">
        <v>25</v>
      </c>
      <c r="E67" s="22">
        <f>IF(E69=0,E76,E69)</f>
        <v>0</v>
      </c>
    </row>
    <row r="68" spans="1:5" x14ac:dyDescent="0.25">
      <c r="A68" s="54" t="s">
        <v>93</v>
      </c>
      <c r="B68" s="54"/>
      <c r="C68" s="54"/>
      <c r="D68" s="54"/>
      <c r="E68" s="54"/>
    </row>
    <row r="69" spans="1:5" x14ac:dyDescent="0.25">
      <c r="A69" s="23" t="s">
        <v>94</v>
      </c>
      <c r="B69" s="17" t="s">
        <v>95</v>
      </c>
      <c r="C69" s="17" t="s">
        <v>96</v>
      </c>
      <c r="D69" s="18">
        <f>MAX(D70:D73)</f>
        <v>25</v>
      </c>
      <c r="E69" s="19">
        <f>MAX(E70:E73)</f>
        <v>0</v>
      </c>
    </row>
    <row r="70" spans="1:5" x14ac:dyDescent="0.25">
      <c r="A70" s="13" t="s">
        <v>97</v>
      </c>
      <c r="B70" s="47" t="s">
        <v>98</v>
      </c>
      <c r="C70" s="47"/>
      <c r="D70" s="20">
        <v>25</v>
      </c>
      <c r="E70" s="44">
        <v>0</v>
      </c>
    </row>
    <row r="71" spans="1:5" x14ac:dyDescent="0.25">
      <c r="A71" s="13" t="s">
        <v>99</v>
      </c>
      <c r="B71" s="47" t="s">
        <v>150</v>
      </c>
      <c r="C71" s="47"/>
      <c r="D71" s="20">
        <v>20</v>
      </c>
      <c r="E71" s="44"/>
    </row>
    <row r="72" spans="1:5" x14ac:dyDescent="0.25">
      <c r="A72" s="13" t="s">
        <v>100</v>
      </c>
      <c r="B72" s="47" t="s">
        <v>149</v>
      </c>
      <c r="C72" s="47"/>
      <c r="D72" s="20">
        <v>15</v>
      </c>
      <c r="E72" s="44"/>
    </row>
    <row r="73" spans="1:5" ht="30.75" customHeight="1" x14ac:dyDescent="0.25">
      <c r="A73" s="13" t="s">
        <v>101</v>
      </c>
      <c r="B73" s="47" t="s">
        <v>102</v>
      </c>
      <c r="C73" s="47"/>
      <c r="D73" s="20">
        <v>0</v>
      </c>
      <c r="E73" s="44"/>
    </row>
    <row r="74" spans="1:5" ht="230.25" customHeight="1" x14ac:dyDescent="0.25">
      <c r="A74" s="1" t="s">
        <v>4</v>
      </c>
      <c r="B74" s="55" t="s">
        <v>103</v>
      </c>
      <c r="C74" s="56"/>
      <c r="D74" s="56"/>
      <c r="E74" s="57"/>
    </row>
    <row r="75" spans="1:5" x14ac:dyDescent="0.25">
      <c r="A75" s="54" t="s">
        <v>104</v>
      </c>
      <c r="B75" s="54"/>
      <c r="C75" s="54"/>
      <c r="D75" s="54"/>
      <c r="E75" s="54"/>
    </row>
    <row r="76" spans="1:5" x14ac:dyDescent="0.25">
      <c r="A76" s="23" t="s">
        <v>105</v>
      </c>
      <c r="B76" s="17" t="s">
        <v>106</v>
      </c>
      <c r="C76" s="17" t="s">
        <v>107</v>
      </c>
      <c r="D76" s="18">
        <f>MAX(D77:D80)</f>
        <v>25</v>
      </c>
      <c r="E76" s="19">
        <f>MAX(E77:E80)</f>
        <v>0</v>
      </c>
    </row>
    <row r="77" spans="1:5" x14ac:dyDescent="0.25">
      <c r="A77" s="13" t="s">
        <v>108</v>
      </c>
      <c r="B77" s="47" t="s">
        <v>109</v>
      </c>
      <c r="C77" s="47"/>
      <c r="D77" s="20">
        <v>25</v>
      </c>
      <c r="E77" s="44">
        <v>0</v>
      </c>
    </row>
    <row r="78" spans="1:5" x14ac:dyDescent="0.25">
      <c r="A78" s="13" t="s">
        <v>110</v>
      </c>
      <c r="B78" s="47" t="s">
        <v>111</v>
      </c>
      <c r="C78" s="47"/>
      <c r="D78" s="20">
        <v>20</v>
      </c>
      <c r="E78" s="44"/>
    </row>
    <row r="79" spans="1:5" x14ac:dyDescent="0.25">
      <c r="A79" s="13" t="s">
        <v>112</v>
      </c>
      <c r="B79" s="47" t="s">
        <v>113</v>
      </c>
      <c r="C79" s="47"/>
      <c r="D79" s="20">
        <v>15</v>
      </c>
      <c r="E79" s="44"/>
    </row>
    <row r="80" spans="1:5" x14ac:dyDescent="0.25">
      <c r="A80" s="13" t="s">
        <v>114</v>
      </c>
      <c r="B80" s="47" t="s">
        <v>115</v>
      </c>
      <c r="C80" s="47"/>
      <c r="D80" s="20">
        <v>0</v>
      </c>
      <c r="E80" s="44"/>
    </row>
    <row r="81" spans="1:5" ht="45.75" customHeight="1" x14ac:dyDescent="0.25">
      <c r="A81" s="1" t="s">
        <v>4</v>
      </c>
      <c r="B81" s="55" t="s">
        <v>116</v>
      </c>
      <c r="C81" s="56"/>
      <c r="D81" s="56"/>
      <c r="E81" s="57"/>
    </row>
    <row r="82" spans="1:5" x14ac:dyDescent="0.25">
      <c r="A82" s="51" t="s">
        <v>117</v>
      </c>
      <c r="B82" s="51"/>
      <c r="C82" s="51"/>
      <c r="D82" s="6">
        <f>D67+D29+D7</f>
        <v>100</v>
      </c>
      <c r="E82" s="7"/>
    </row>
    <row r="83" spans="1:5" x14ac:dyDescent="0.25">
      <c r="A83" s="51" t="s">
        <v>118</v>
      </c>
      <c r="B83" s="51"/>
      <c r="C83" s="51"/>
      <c r="D83" s="6">
        <v>25</v>
      </c>
      <c r="E83" s="7"/>
    </row>
    <row r="84" spans="1:5" x14ac:dyDescent="0.25">
      <c r="A84" s="5" t="s">
        <v>119</v>
      </c>
      <c r="B84" s="24" t="str">
        <f>IF(E84&gt;=25,"ZBRALI STE DOVOLJ TOČK ZA ODOBRITEV VLOGE","IZBRALI STE PREMALO TOČK ZA ODOBRITEV VLOGE")</f>
        <v>IZBRALI STE PREMALO TOČK ZA ODOBRITEV VLOGE</v>
      </c>
      <c r="C84" s="5"/>
      <c r="D84" s="6"/>
      <c r="E84" s="7">
        <f>E7+E29+E67</f>
        <v>0</v>
      </c>
    </row>
  </sheetData>
  <sheetProtection algorithmName="SHA-512" hashValue="DB+OzMv5AW5IuBL3YgjDAUJPahjanXo8j3WjX764tAutWgaj5IdxIkCD/MfArio+3N7vmTdcfm6+o7GzjFUVfg==" saltValue="CFuhYYXtdxCFH20nVnnPPA==" spinCount="100000" sheet="1" selectLockedCells="1"/>
  <mergeCells count="85">
    <mergeCell ref="B8:B9"/>
    <mergeCell ref="A8:A9"/>
    <mergeCell ref="D8:D9"/>
    <mergeCell ref="E8:E9"/>
    <mergeCell ref="B46:C46"/>
    <mergeCell ref="A29:C29"/>
    <mergeCell ref="B12:E12"/>
    <mergeCell ref="B24:E24"/>
    <mergeCell ref="B26:C26"/>
    <mergeCell ref="E26:E27"/>
    <mergeCell ref="B27:C27"/>
    <mergeCell ref="B28:E28"/>
    <mergeCell ref="B10:C10"/>
    <mergeCell ref="E10:E11"/>
    <mergeCell ref="B11:C11"/>
    <mergeCell ref="B18:C18"/>
    <mergeCell ref="B52:E52"/>
    <mergeCell ref="E45:E46"/>
    <mergeCell ref="B47:E47"/>
    <mergeCell ref="B49:C49"/>
    <mergeCell ref="E49:E51"/>
    <mergeCell ref="B50:C50"/>
    <mergeCell ref="B51:C51"/>
    <mergeCell ref="B74:E74"/>
    <mergeCell ref="B81:E81"/>
    <mergeCell ref="A67:C67"/>
    <mergeCell ref="A68:E68"/>
    <mergeCell ref="B70:C70"/>
    <mergeCell ref="E70:E73"/>
    <mergeCell ref="B71:C71"/>
    <mergeCell ref="B72:C72"/>
    <mergeCell ref="B73:C73"/>
    <mergeCell ref="A82:C82"/>
    <mergeCell ref="A83:C83"/>
    <mergeCell ref="A75:E75"/>
    <mergeCell ref="B77:C77"/>
    <mergeCell ref="E77:E80"/>
    <mergeCell ref="B78:C78"/>
    <mergeCell ref="B79:C79"/>
    <mergeCell ref="B80:C80"/>
    <mergeCell ref="E18:E23"/>
    <mergeCell ref="B23:C23"/>
    <mergeCell ref="B14:C14"/>
    <mergeCell ref="E14:E15"/>
    <mergeCell ref="B15:C15"/>
    <mergeCell ref="B16:E16"/>
    <mergeCell ref="B19:C19"/>
    <mergeCell ref="B20:C20"/>
    <mergeCell ref="B21:C21"/>
    <mergeCell ref="B22:C22"/>
    <mergeCell ref="A7:C7"/>
    <mergeCell ref="A1:E1"/>
    <mergeCell ref="A2:E2"/>
    <mergeCell ref="B3:E3"/>
    <mergeCell ref="B4:E4"/>
    <mergeCell ref="B5:E5"/>
    <mergeCell ref="B31:C31"/>
    <mergeCell ref="B45:C45"/>
    <mergeCell ref="B35:C35"/>
    <mergeCell ref="B32:C32"/>
    <mergeCell ref="E31:E32"/>
    <mergeCell ref="B33:E33"/>
    <mergeCell ref="B40:C40"/>
    <mergeCell ref="E40:E42"/>
    <mergeCell ref="B42:C42"/>
    <mergeCell ref="B43:E43"/>
    <mergeCell ref="E35:E37"/>
    <mergeCell ref="B36:C36"/>
    <mergeCell ref="B38:E38"/>
    <mergeCell ref="B37:C37"/>
    <mergeCell ref="B41:C41"/>
    <mergeCell ref="B57:E57"/>
    <mergeCell ref="B54:C54"/>
    <mergeCell ref="E54:E56"/>
    <mergeCell ref="B56:C56"/>
    <mergeCell ref="B63:C63"/>
    <mergeCell ref="B55:C55"/>
    <mergeCell ref="B64:C64"/>
    <mergeCell ref="B66:E66"/>
    <mergeCell ref="B59:C59"/>
    <mergeCell ref="E59:E60"/>
    <mergeCell ref="B60:C60"/>
    <mergeCell ref="B61:E61"/>
    <mergeCell ref="E63:E65"/>
    <mergeCell ref="B65:C65"/>
  </mergeCells>
  <phoneticPr fontId="14" type="noConversion"/>
  <dataValidations count="13">
    <dataValidation type="list" allowBlank="1" showInputMessage="1" showErrorMessage="1" sqref="E18:E23" xr:uid="{8C8D4C39-0FCA-4D0A-8C2A-E20C4F530C11}">
      <formula1>$D$18:$D$23</formula1>
    </dataValidation>
    <dataValidation type="list" allowBlank="1" showInputMessage="1" showErrorMessage="1" sqref="E10:E11" xr:uid="{E315ECC4-7A36-4213-BB38-B814A82E5409}">
      <formula1>$D$10:$D$11</formula1>
    </dataValidation>
    <dataValidation type="list" allowBlank="1" showInputMessage="1" showErrorMessage="1" sqref="E54:E56 E40:E42" xr:uid="{E52AD5CF-F91F-4F5A-B99B-50D6BAFE034D}">
      <formula1>$D$54:$D$56</formula1>
    </dataValidation>
    <dataValidation type="list" allowBlank="1" showInputMessage="1" showErrorMessage="1" sqref="E14:E15" xr:uid="{01D6CE94-3168-47F8-9CA8-3DB8C63B7B9C}">
      <formula1>$D$14:$D$15</formula1>
    </dataValidation>
    <dataValidation type="list" allowBlank="1" showInputMessage="1" showErrorMessage="1" sqref="E45:E46" xr:uid="{AB8B0781-B2E7-4557-9B63-5C9FF3654F0A}">
      <formula1>$D$45:$D$46</formula1>
    </dataValidation>
    <dataValidation type="list" allowBlank="1" showInputMessage="1" showErrorMessage="1" sqref="E77:E80" xr:uid="{8058721F-5CBC-4960-8804-EA1D35A9FEF2}">
      <formula1>$D$77:$D$80</formula1>
    </dataValidation>
    <dataValidation type="list" allowBlank="1" showInputMessage="1" showErrorMessage="1" sqref="E70" xr:uid="{8D9CEA3F-6BD8-40A2-8A37-FB042ED8ED5E}">
      <formula1>$D$70:$D$73</formula1>
    </dataValidation>
    <dataValidation type="list" allowBlank="1" showInputMessage="1" showErrorMessage="1" sqref="E31:E32" xr:uid="{E6EDEB8C-34BD-410A-9F4C-630B88DB455A}">
      <formula1>$D$31:$D$32</formula1>
    </dataValidation>
    <dataValidation type="list" allowBlank="1" showInputMessage="1" showErrorMessage="1" sqref="E35:E37" xr:uid="{570190A0-4624-41C3-AEBA-198E3B6CBF88}">
      <formula1>$D$35:$D$37</formula1>
    </dataValidation>
    <dataValidation type="list" allowBlank="1" showInputMessage="1" showErrorMessage="1" sqref="E26:E27" xr:uid="{D4372F3D-C356-4DD6-A944-4D550435C698}">
      <formula1>$D$26:$D$27</formula1>
    </dataValidation>
    <dataValidation type="list" allowBlank="1" showInputMessage="1" showErrorMessage="1" sqref="E49:E51" xr:uid="{1DED656A-64A1-4124-AA65-F3C01C83AA63}">
      <formula1>$D$49:$D$51</formula1>
    </dataValidation>
    <dataValidation type="list" allowBlank="1" showInputMessage="1" showErrorMessage="1" sqref="E59:E60" xr:uid="{94C2D098-3436-4FCA-9FC5-10E5802A4939}">
      <formula1>$D$59:$D$60</formula1>
    </dataValidation>
    <dataValidation type="list" allowBlank="1" showInputMessage="1" showErrorMessage="1" sqref="E63:E65" xr:uid="{00BF1DA2-0F3F-47BE-9D23-B59C45E4E94A}">
      <formula1>$D$63:$D$65</formula1>
    </dataValidation>
  </dataValidations>
  <hyperlinks>
    <hyperlink ref="C17" r:id="rId1" xr:uid="{AF116261-04D9-447A-9E36-981D037B2BE4}"/>
    <hyperlink ref="C13" r:id="rId2" xr:uid="{2ACB0DCD-E881-479C-9BF3-722065D00434}"/>
    <hyperlink ref="C8" r:id="rId3" xr:uid="{5D5935EC-8AE7-4D7F-AE97-AB7AF6E7166E}"/>
    <hyperlink ref="C25" r:id="rId4" xr:uid="{4F584E27-D07D-4CC5-B308-381692E7C3DC}"/>
  </hyperlinks>
  <pageMargins left="0.7" right="0.7" top="0.75" bottom="0.75" header="0.3" footer="0.3"/>
  <pageSetup paperSize="9" scale="49" fitToHeight="0" orientation="portrait" r:id="rId5"/>
  <rowBreaks count="1" manualBreakCount="1">
    <brk id="38" max="4" man="1"/>
  </rowBreaks>
  <ignoredErrors>
    <ignoredError sqref="A77:A80" twoDigitTextYear="1"/>
  </ignoredError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Props1.xml><?xml version="1.0" encoding="utf-8"?>
<ds:datastoreItem xmlns:ds="http://schemas.openxmlformats.org/officeDocument/2006/customXml" ds:itemID="{EB5619F3-93DD-4B13-B472-4A533441F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E96915-CA84-498D-9819-6247CB9085DC}">
  <ds:schemaRefs>
    <ds:schemaRef ds:uri="http://schemas.microsoft.com/sharepoint/v3/contenttype/forms"/>
  </ds:schemaRefs>
</ds:datastoreItem>
</file>

<file path=customXml/itemProps3.xml><?xml version="1.0" encoding="utf-8"?>
<ds:datastoreItem xmlns:ds="http://schemas.openxmlformats.org/officeDocument/2006/customXml" ds:itemID="{3DCBA300-B2CC-4AF1-BD78-8E5A1E2E5515}">
  <ds:schemaRefs>
    <ds:schemaRef ds:uri="http://www.w3.org/XML/1998/namespace"/>
    <ds:schemaRef ds:uri="http://schemas.microsoft.com/office/2006/documentManagement/types"/>
    <ds:schemaRef ds:uri="http://purl.org/dc/elements/1.1/"/>
    <ds:schemaRef ds:uri="http://schemas.microsoft.com/office/2006/metadata/properties"/>
    <ds:schemaRef ds:uri="f3786703-79a9-47de-ad6a-ef81e658716c"/>
    <ds:schemaRef ds:uri="http://purl.org/dc/dcmitype/"/>
    <ds:schemaRef ds:uri="http://schemas.microsoft.com/office/infopath/2007/PartnerControls"/>
    <ds:schemaRef ds:uri="http://schemas.openxmlformats.org/package/2006/metadata/core-properties"/>
    <ds:schemaRef ds:uri="306a5fad-798d-4972-9ba1-b7dc3bc171c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3</vt:i4>
      </vt:variant>
    </vt:vector>
  </HeadingPairs>
  <TitlesOfParts>
    <vt:vector size="4" baseType="lpstr">
      <vt:lpstr>MERILA</vt:lpstr>
      <vt:lpstr>MERILA!_Hlk146790821</vt:lpstr>
      <vt:lpstr>MERILA!_Hlk146892016</vt:lpstr>
      <vt:lpstr>MERILA!Področje_tiskanja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Katja Zgonc</cp:lastModifiedBy>
  <cp:revision/>
  <dcterms:created xsi:type="dcterms:W3CDTF">2025-05-20T11:50:49Z</dcterms:created>
  <dcterms:modified xsi:type="dcterms:W3CDTF">2026-03-11T12:28:46Z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