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a_delovni_zvezek"/>
  <mc:AlternateContent xmlns:mc="http://schemas.openxmlformats.org/markup-compatibility/2006">
    <mc:Choice Requires="x15">
      <x15ac:absPath xmlns:x15ac="http://schemas.microsoft.com/office/spreadsheetml/2010/11/ac" url="https://regionalnisklad.sharepoint.com/sites/SPODBUDE496/Dokumenti v skupni rabi/2_Finančni produkti/2025_BIZI_Živilci_2/"/>
    </mc:Choice>
  </mc:AlternateContent>
  <xr:revisionPtr revIDLastSave="1919" documentId="8_{8200DDE6-51AE-4FCE-A0AF-1918B71EA3A9}" xr6:coauthVersionLast="47" xr6:coauthVersionMax="47" xr10:uidLastSave="{80B028A2-EB41-4D78-9FD8-047F4CB6D701}"/>
  <bookViews>
    <workbookView xWindow="-120" yWindow="-120" windowWidth="29040" windowHeight="15720" xr2:uid="{4E1D33EC-0C41-4C6E-8946-62582960059F}"/>
  </bookViews>
  <sheets>
    <sheet name="MERILA" sheetId="2" r:id="rId1"/>
  </sheets>
  <definedNames>
    <definedName name="_Hlk146790821" localSheetId="0">MERILA!$A$17</definedName>
    <definedName name="_Hlk146892016" localSheetId="0">MERILA!$A$68</definedName>
    <definedName name="_xlnm.Print_Area" localSheetId="0">MERILA!$A$1:$E$78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 l="1"/>
  <c r="E25" i="2"/>
  <c r="D30" i="2"/>
  <c r="E12" i="2" l="1"/>
  <c r="D12" i="2"/>
  <c r="E59" i="2" l="1"/>
  <c r="E46" i="2" l="1"/>
  <c r="D25" i="2"/>
  <c r="D16" i="2"/>
  <c r="E41" i="2"/>
  <c r="D41" i="2"/>
  <c r="D52" i="2"/>
  <c r="E52" i="2"/>
  <c r="D59" i="2"/>
  <c r="E68" i="2"/>
  <c r="E57" i="2" s="1"/>
  <c r="D68" i="2"/>
  <c r="D46" i="2"/>
  <c r="E36" i="2"/>
  <c r="D36" i="2"/>
  <c r="E16" i="2"/>
  <c r="E8" i="2"/>
  <c r="E7" i="2" s="1"/>
  <c r="D8" i="2"/>
  <c r="E24" i="2" l="1"/>
  <c r="D7" i="2"/>
  <c r="D24" i="2"/>
  <c r="D76" i="2" l="1"/>
  <c r="E78" i="2"/>
  <c r="B78" i="2" s="1"/>
</calcChain>
</file>

<file path=xl/sharedStrings.xml><?xml version="1.0" encoding="utf-8"?>
<sst xmlns="http://schemas.openxmlformats.org/spreadsheetml/2006/main" count="160" uniqueCount="146">
  <si>
    <t>MERILA ZA OCENJEVANJE VLOG</t>
  </si>
  <si>
    <t>Številka razpisa</t>
  </si>
  <si>
    <t>Naziv razpisa</t>
  </si>
  <si>
    <t>Pojasnilo</t>
  </si>
  <si>
    <t>OZNAKA MERILA</t>
  </si>
  <si>
    <t>MERILO</t>
  </si>
  <si>
    <t>ŠT. TOČK</t>
  </si>
  <si>
    <t>SAMOOCENITEV</t>
  </si>
  <si>
    <t>1. REGIONALNI VIDIK</t>
  </si>
  <si>
    <t xml:space="preserve">Lokacija projekta glede na območje Triglavskega narodnega parka (TNP) </t>
  </si>
  <si>
    <t xml:space="preserve">Projekt se nahaja na območju TNP </t>
  </si>
  <si>
    <t xml:space="preserve">Projekt se ne nahaja na območju TNP </t>
  </si>
  <si>
    <t>2. TRAJNOSTNI VIDIK</t>
  </si>
  <si>
    <t>Obseg uvedbe krožnih praks in poslovnih modelov</t>
  </si>
  <si>
    <t>Poslovno – finančna priloga, Cilji projekta / zavihek Projekt</t>
  </si>
  <si>
    <t>Stopnja inovativnosti projekta</t>
  </si>
  <si>
    <t>Brez elementov inovativnosti ali uvedbe novih tehnologij.</t>
  </si>
  <si>
    <t xml:space="preserve"> 2.70</t>
  </si>
  <si>
    <t>Certifikati in sheme kakovosti </t>
  </si>
  <si>
    <t>2.70.01</t>
  </si>
  <si>
    <t>Vlagatelj izkazuje oziroma je vključen vsaj v eno shemo kakovosti, ima certifikat za ekološko proizvodnjo ali drug certifikat, ki odraža trajnostno delovanje vlagatelja (npr. ISO 14001, ISO 50001, ISO 22000, Ecolabel EU, Izbrana kakovost – Slovenija, geografska označba ali druge sheme kakovosti po Zakonu o kmetijstvu (ZKme-1)).</t>
  </si>
  <si>
    <t>2.70.02</t>
  </si>
  <si>
    <t>2.87</t>
  </si>
  <si>
    <t>Digitalizacija poslovanja vlagatelja</t>
  </si>
  <si>
    <t xml:space="preserve"> 2.87.01</t>
  </si>
  <si>
    <t xml:space="preserve">Projekt vključuje digitalna orodja za optimizacijo proizvodnje, skladiščenja in distribucije. </t>
  </si>
  <si>
    <t xml:space="preserve"> 2.87.02</t>
  </si>
  <si>
    <t>Projekti ne vključuje digitalnih orodij za optimizacijo proizvodnje, skladiščenja in distribucije, saj ima vlagatelj procese proizvodnje, skladiščenja in distribucije že  pretežno digitalizirane</t>
  </si>
  <si>
    <t xml:space="preserve"> 2.87.03</t>
  </si>
  <si>
    <t>Projekt ne vključuje digitalnih orodij za optimizacijo proizvodnje, skladiščenja in distribucije, hkrati ne izkazuje, da ima procese proizvodnje, skladiščenja in distribucije že pretežno  digitalizirane</t>
  </si>
  <si>
    <t>3. FINANČNA OCENA</t>
  </si>
  <si>
    <t xml:space="preserve">Merila za fizične osebe – kmetije ter fizične osebe, ki na trgu samostojno opravljajo pridobitno dejavnost (s.p.) in ugotavljajo davčno osnovo z upoštevanjem dejanskih prihodkov in normiranih odhodkov </t>
  </si>
  <si>
    <t xml:space="preserve"> 3.04</t>
  </si>
  <si>
    <t>Kreditna sposobnost</t>
  </si>
  <si>
    <r>
      <t>Dokazilo/a vlagatelja</t>
    </r>
    <r>
      <rPr>
        <sz val="8.5"/>
        <color rgb="FF195728"/>
        <rFont val="Arial"/>
        <family val="2"/>
        <charset val="238"/>
      </rPr>
      <t xml:space="preserve">               </t>
    </r>
  </si>
  <si>
    <t xml:space="preserve"> 3.04.01</t>
  </si>
  <si>
    <t>Kreditna sposobnost je 3,01 ali več</t>
  </si>
  <si>
    <t xml:space="preserve"> 3.04.02</t>
  </si>
  <si>
    <t>Kreditna sposobnost je večja od 2,50 do 3,00</t>
  </si>
  <si>
    <t xml:space="preserve"> 3.04.03</t>
  </si>
  <si>
    <t>Kreditna sposobnost je večja od 2,00 do 2,50,</t>
  </si>
  <si>
    <t xml:space="preserve"> 3.04.04</t>
  </si>
  <si>
    <t>Kreditna sposobnost je večja od 1,50 do 2,00</t>
  </si>
  <si>
    <t xml:space="preserve"> 3.04.05</t>
  </si>
  <si>
    <t>Kreditna sposobnost je večja od 1,20 do 1,50</t>
  </si>
  <si>
    <t xml:space="preserve"> 3.04.06</t>
  </si>
  <si>
    <t>Kreditna sposobnost od 1,01 do 1,20</t>
  </si>
  <si>
    <t>Točke po merilu kreditna sposobnost za vlagatelja, ki se prijavi kot fizična oseba-kmetija ali fizična oseba, ki na trgu samostojno opravlja pridobitno dejavnost (s.p.) in ugotavlja davčno osnovo z upoštevanjem dejanskih prihodkov in normiranih odhodkov, se določi glede na priložena dokazila, skladno z rangom števila točk, in sicer na podlagi formule*:
*Opomba: V letno višino obstoječih glavnic se ne všteva vrednosti posojilnih pogodb s Sklada po programu pred-financiranje.
Za izračun mora vlagatelj priložiti sledeča dokazila:
•	SISBON vlagatelja ter izpis SISBIZ v primeru, da vlagatelj opravlja hkrati dopolnilno dejavnost za katero ima odprt in poslovni račun oz. v primeru fizične osebe, ki na trgu samostojno opravlja pridobitno dejavnost (s.p.) in ugotavlja davčno osnovo z upoštevanjem dejanskih prihodkov in normiranih odhodkov. SISBON in SISBIZ ne smeta biti starejša od enega meseca od datuma oddaje vloge,
•	Bančni izpis transakcijskega računa ter popis TR vlagatelja (priloga PopisTR), na podlagi katerega se popiše prilive in pologe vlagatelja.
Za izračun mora vlagatelj priložiti tudi sledeča dokazila, v kolikor obstoj obveznosti niso razvidne iz SISBON-a in SISBIZ-a:
•	dokazila o obstoju drugih obveznosti* vlagatelja (npr. posojilna/leasing pogodba) in dokazila o višini stanj posojil pridobljenih s strani drugih posojilodajalcev, pri čemer se kot obveznost šteje tudi limit nad 2.000,00 EUR, 
Če se vlagatelj prijavlja kot fizična oseba-kmetija in uveljavlja tudi prihodke članov KG, mora tudi za člana KG priložiti vse priloge, ki veljajo za vlagatelja.
*Opomba: V obveznost se ne vštevajo obveznosti po posojilni pogodbi, sklenjeni s Skladom po ukrepu pred-financiranje.</t>
  </si>
  <si>
    <t>Merila za pravne osebe in fizične osebe, ki samostojno opravljajo pridobitno dejavnost (s.p.)</t>
  </si>
  <si>
    <t xml:space="preserve"> 3.01</t>
  </si>
  <si>
    <t xml:space="preserve">Bonitetna ocena (za pravne osebe in s.p.) </t>
  </si>
  <si>
    <r>
      <t>Vpogled Sklada v EBONITETE</t>
    </r>
    <r>
      <rPr>
        <sz val="8.5"/>
        <color rgb="FF195728"/>
        <rFont val="Arial"/>
        <family val="2"/>
        <charset val="238"/>
      </rPr>
      <t xml:space="preserve">               </t>
    </r>
  </si>
  <si>
    <t xml:space="preserve"> 3.01.01</t>
  </si>
  <si>
    <t>Bonitetna ocena 10</t>
  </si>
  <si>
    <t xml:space="preserve"> 3.01.02</t>
  </si>
  <si>
    <t xml:space="preserve">Bonitetna ocena 9 </t>
  </si>
  <si>
    <t xml:space="preserve"> 3.01.03</t>
  </si>
  <si>
    <t>Bonitetna ocena 8</t>
  </si>
  <si>
    <t xml:space="preserve"> 3.01.04</t>
  </si>
  <si>
    <t>Bonitetna ocena 7</t>
  </si>
  <si>
    <t xml:space="preserve"> 3.01.05</t>
  </si>
  <si>
    <t xml:space="preserve">Bonitetna ocena 6 </t>
  </si>
  <si>
    <t xml:space="preserve"> 3.01.06</t>
  </si>
  <si>
    <t xml:space="preserve">Bonitetna ocena 5 </t>
  </si>
  <si>
    <t>Točke po merilu Bonitetna ocena se določi skladno z rangom števila točk, in sicer na podlagi bonitetne ocene vlagatelja, ki je razvidna iz sistema Ebonitete.si. V kolikor bonitetne ocene za navedene pravno organizacijske oblike ni razvidne iz Ebonitete.si, jo mora vlagatelj proti plačilu pridobiti sam pri isti bonitetni hiši in jo priložiti v zavihku "Priloge", pod dokazilo "Bonitetna ocena«.</t>
  </si>
  <si>
    <t>NAJVIŠJE MOŽNO ŠTEVILO TOČK PO JAVNEM RAZPISU</t>
  </si>
  <si>
    <t>MINIMALNI PRAG ZA ODOBRITEV VLOGE</t>
  </si>
  <si>
    <t>SKUPAJ TOČKE</t>
  </si>
  <si>
    <t>Delna inovativnost (npr. prilagoditev obstoječih rešitev).</t>
  </si>
  <si>
    <t>Prijava inovacije/patenta, uvedba BAT tehnologije, povečanje vlaganj v R&amp;R.</t>
  </si>
  <si>
    <t>1.03</t>
  </si>
  <si>
    <t>1.03.01</t>
  </si>
  <si>
    <t>1.03.02</t>
  </si>
  <si>
    <t>Obmejna problemska območja so določena z Uredbo o določitvi obmejnih problemskih območij (Ur. l. RS, št. 22/11, s sprem. in dopol.). 
Med obmejna problemska območja se uvrščajo občine: Ajdovščina, Apače, Bistrica ob Sotli, Bohinj, Bovec, Brda, Brežice, Cankova, Cerkno, Cirkulane, Črenšovci, Črna na Koroškem, Črnomelj, Divača, Dobrovnik, Dolenjske Toplice, Dravograd, Gorje, Gornji Petrovci, Grad, Hodoš, Hrpelje - Kozina, Ilirska Bistrica, Jezersko, Kanal, Kobarid, Kobilje, Kočevje, Komen, Kostanjevica na Krki, Kostel, Kozje, Kranjska Gora, Kungota, Kuzma, Lendava, Ljutomer, Loška dolina, Loški Potok, Lovrenc na Pohorju, Luče, Majšperk, Metlika, Mežica, Miren - Kostanjevica, Moravske Toplice, Muta, Ormož, Osilnica, Pesnica, Pivka, Podčetrtek, Podlehnik, Podvelka, Poljčane, Postojna, Preddvor, Prevalje, Puconci, Radlje ob Dravi, Ravne na Koroškem, Razkrižje, Renče - Vogrsko, Ribnica na Pohorju, Rogašovci, Rogatec, Ruše, Selnica ob Dravi, Semič, Sežana, Slovenj Gradec, Solčava, Središče ob Dravi, Sveta Ana, Sveti Jurij ob Ščavnici, Sveti Tomaž, Šalovci, Šentjernej, Šmarje pri Jelšah, Tišina, Tolmin, Tržič, Velika Polana, Videm, Vipava, Vuzenica, Zavrč in Žetale.
SRRS določi ustrezno število točk glede na lokacijo projekta,  skladno z rangom števila točk. </t>
  </si>
  <si>
    <t>Lokacija projekta glede na obmejna problemska območja</t>
  </si>
  <si>
    <t>Projekt se nahaja na obmejnem problemskem območju</t>
  </si>
  <si>
    <t>Projekt se ne nahaja na obmejnem problemskem območju</t>
  </si>
  <si>
    <t>Na osnovi seznama OPO</t>
  </si>
  <si>
    <t>Pomurska (172,5)</t>
  </si>
  <si>
    <t>Koroška (127,7), Posavska (121,8)</t>
  </si>
  <si>
    <t>Goriška (117,1), Savinjska (109,3)</t>
  </si>
  <si>
    <t>Obalno-kraška (103,2), Jugovzhodna Slovenija (93,0),  Gorenjska (85,3)</t>
  </si>
  <si>
    <t>Osrednjeslovenska (49,6).</t>
  </si>
  <si>
    <t>Primorsko-notranjska (138,3), Podravska (133,4), Zasavska (132,3)</t>
  </si>
  <si>
    <t>Projekt uvaja več ukrepov krožnega gospodarstva in/ali razvija nov poslovni model (npr. produkt kot storitev, platforma souporabe) in/ali uvaja trajnostni izdelek/proces/tehnologijo, ki izboljšuje učinkovitost porabe virov ali zmanjšuje negativne vplive na okolje.</t>
  </si>
  <si>
    <t>Projekt uvaja en konkreten model ponovne uporabe, recikliranja, vračljive embalaže ali drugo izboljšavo, ki vodi do merljivih okoljskih koristi.</t>
  </si>
  <si>
    <t>Projekt ne vključuje krožnih praks ali vsebuje le minimalne izboljšave brez novega modela ali bistvenega vpliva na okolje.</t>
  </si>
  <si>
    <t>Vlagatelj prejme točke, če projekt uvaja rešitve krožnega gospodarstva (zmanjšanje odpadkov, ponovna uporaba, recikliranje, vračljiva embalaža, produkt kot storitev, platforme souporabe ipd.) ter/ali uvaja trajnostne izdelke, procese ali tehnologije, ki izboljšujejo učinkovitost porabe virov (npr. energije, vode, surovin) ali zmanjšujejo negativne vplive na okolje.
Večje število, obseg ali kompleksnost uvedenih rešitev se ovrednoti z višjim številom točk.</t>
  </si>
  <si>
    <t>Povečanje deleža med 5,01–10 %.</t>
  </si>
  <si>
    <t xml:space="preserve">Povečanje deleža med 1,01 - 5 % </t>
  </si>
  <si>
    <t>Zmanjšanje emisij ali porabe virov med 1,01–5 %.</t>
  </si>
  <si>
    <t>Zmanjšanje emisij ali porabe virov med 5,01–10 %.</t>
  </si>
  <si>
    <t>Učinki zmanjšanja emisij in porabe virov ((zmanjšanje CO₂ (kg/enota), zmanjšanje porabe energije (kWh/enota) ali zmanjšanje porabe vode (l/enota),  zmanjšanje porabe drugih virov (kg/enoto proizvoda)  (%))</t>
  </si>
  <si>
    <t>Zmanjšanje za 10,01% ali več</t>
  </si>
  <si>
    <t>Povečanje za 10,01 % ali več</t>
  </si>
  <si>
    <t>Učinki zmanjšanja do vključno 1 % ali učinki niso merljivo dokazani.</t>
  </si>
  <si>
    <t>Povečanje deleža do vključno 1% ali učinki niso merljivo dokazani.</t>
  </si>
  <si>
    <t>Stopnja razvitosti razvojne regije projekta</t>
  </si>
  <si>
    <t>1.02</t>
  </si>
  <si>
    <t>1.16</t>
  </si>
  <si>
    <t>1.16.01</t>
  </si>
  <si>
    <t>1.16.02</t>
  </si>
  <si>
    <t>1.02.01</t>
  </si>
  <si>
    <t>1.02.02</t>
  </si>
  <si>
    <t>1.02.03</t>
  </si>
  <si>
    <t>1.02.04</t>
  </si>
  <si>
    <t>1.02.05</t>
  </si>
  <si>
    <t>1.02.06</t>
  </si>
  <si>
    <t>Delež recikliranih ali predelanih materialov</t>
  </si>
  <si>
    <t>2.70.03</t>
  </si>
  <si>
    <t>Vlagatelj v času oddaje vloge  ne izkazuje ustreznih dokazil</t>
  </si>
  <si>
    <t>Vlagatelj ima izdelano trajnostno poročilo v skladu z mednarodno priznanimi standardi (npr. GRI – Global Reporting Initiative, ESRS – European Sustainability Reporting Standards, ali drugimi primerljivimi standardi).</t>
  </si>
  <si>
    <t xml:space="preserve">Točke po tem merilu se določi skladno z rangom števila točk, in sicer na podlagi pridobljenih certifikatov oz. vključenosti vlagatelja v ustrezne sheme ali izdelanega trajostnega poročila. </t>
  </si>
  <si>
    <t xml:space="preserve">Certifikati, odločbe, povezava do trajnostnega poročila oz. utemeljitev v Poslovno-finančni prilogi </t>
  </si>
  <si>
    <t xml:space="preserve">Vlagatelj prejme točke po tem merilu, v kolikor ima vlagatelj procese proizvodnje, skladiščenja in distribucije že pretežno digitalizirane oz. v kolikor projekt vključuje digitalna orodja za optimizacijo proizvodnje, skladiščenja in distribucije, kot npr.: 
Proizvodnja  
•	Avtomatizacija proizvodnih procesov: Uporaba senzorjev, pametnih naprav ali robotike za izboljšanje produktivnosti, zmanjšanje napak ali optimizacijo porabe energije.
•	Sledenje kakovosti v realnem času: Implementacija sistemov za sprotno spremljanje kakovosti surovin in končnih izdelkov (npr. z uporabo kamer, umetne inteligence, merilnih senzorjev).
•	Optimizacija porabe virov: Uvedba sistemov za natančno merjenje in upravljanje porabe surovin, vode, energije ipd.
Skladiščenje
•	Pametni sistemi za upravljanje zalog: Digitalni sistemi, ki optimizirajo skladiščenje na podlagi povpraševanja, roka uporabe in dostopnosti surovin.
•	Sledenje zalogam v realnem času: RFID oznake, črtne kode ali drugi sistemi za hitro in natančno spremljanje zalog.
•	Temperaturno nadzorovano skladiščenje: Senzorji za nadzor temperature in vlage v realnem času za občutljive izdelke.
Distribucija
•	Optimizacija logistike: Programska oprema za optimizacijo transportnih poti, zmanjšanje stroškov prevoza in zmanjšanje emisij CO₂.
•	Sledenje dobav v realnem času: GPS sledenje za zagotavljanje transparentnosti pri dostavi surovin in izdelkov.
</t>
  </si>
  <si>
    <t>Razpisna dokumentacija št. 2</t>
  </si>
  <si>
    <t>PRILOGA / PODLAGA za dodelitev točk</t>
  </si>
  <si>
    <t xml:space="preserve">Popolna vloga bo ocenjena s strani dveh neodvisnih ocenjevalcev na podlagi meril, ki so navedena v nadaljevanju.  
Posamezna vloga lahko skupaj prejme 100 točk. Za odobritev mora vloga doseči najmanj 25 točk. 
Točke se v okviru posameznega merila dodelijo na podlagi ustreznih pravnih podlag (uredb), predstavitve vlagatelja in projekta v vlogi oz. dokazilih, priloženih k vlogi (npr. v Poslovno-finančni prilogi, …). </t>
  </si>
  <si>
    <t>Poslovno – finančna priloga, Cilji projekta / zavihek Projekt, druga - tehnična dokumentacija</t>
  </si>
  <si>
    <t>2.113.01</t>
  </si>
  <si>
    <t>2.113</t>
  </si>
  <si>
    <t>2.113.02</t>
  </si>
  <si>
    <t>2.113.03</t>
  </si>
  <si>
    <t>2.114</t>
  </si>
  <si>
    <t>2.114.01</t>
  </si>
  <si>
    <t>2.114.02</t>
  </si>
  <si>
    <t>2.114.03</t>
  </si>
  <si>
    <t>2.114.04</t>
  </si>
  <si>
    <t>2.115</t>
  </si>
  <si>
    <t>2.115.01</t>
  </si>
  <si>
    <t>2.115.02</t>
  </si>
  <si>
    <t>2.115.03</t>
  </si>
  <si>
    <t>2.116</t>
  </si>
  <si>
    <t>2.116.01</t>
  </si>
  <si>
    <t>2.116.02</t>
  </si>
  <si>
    <t>2.116.03</t>
  </si>
  <si>
    <t>2.116.04</t>
  </si>
  <si>
    <t>Točke po merilu lokacija projekta glede na območje Triglavskega narodnega parka (TNP) se določi glede na to, ali je lokacija projekta na območju TNP, in sicer na podlagi vpogleda SRRS v Atlas okolja.</t>
  </si>
  <si>
    <t>Povezava do Pravilnika</t>
  </si>
  <si>
    <t>Povezava do Atlasa okolja</t>
  </si>
  <si>
    <t>Vlagatelj prejme točke, če projekt poveča delež recikliranih ali predelanih materialov v proizvodnji ali embalaži podjetja. Delež se meri glede na skupno količino uporabljenih materialov (papir, karton, plastika, steklo, kovina ali drugi dokazano reciklirani/predelani materiali).
Vlagatelj mora kazalnik opredeliti v e-Rskladu ter tam utemeljiti izračun začetnega in končnega stanja.
Delež recikliranih/predelanih materialov (%) = (količina recikliranih/predelanih materialov ÷ skupna količina uporabljenih materialov) × 100. Višji delež prinaša več točk.</t>
  </si>
  <si>
    <t>Vlagatelj prejme točke, če projekt prispeva k zmanjšanju emisij, porabe energije,  vode ali drugih virov (npr. surovine, vhodnega materiala) na enoto proizvoda. Večje merljivo zmanjšanje okoljskega odtisa se nagradi z več točkami. 
Vlagatelj mora izbrani kazalnik opredeliti v e-Rskladu ter tam utemeljiti izračun začetnega in končnega stanja.</t>
  </si>
  <si>
    <t>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</si>
  <si>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Vlagatelj prejme točke po tem merilu, v kolikor projekt izkazuje visoko stopnjo inovativnosti, kar pomeni, da razvija nov izdelek, proces ali tehnologijo ter za to rešitev vloži prijavo inovacije/patenta. Projekt uvaja BAT (Best Available Technology) tehnologijo, ki predstavlja najsodobnejšo tehnološko rešitev z višjo učinkovitostjo in nižjim okoljskim vplivom. 
Vlagatelj lahko skladnost s pristopom BAT dokazuje z utemeljitvijo v Poslovno-finančni prilogi ali dodatno z dokazil, kot so: tehnična dokumentacija proizvajalca, iz katere so razvidni doseženi prihranki in višja učinkovitost, izjava dobavitelja o skladnosti tehnologije z načeli najboljših razpoložljivih tehnik, strokovno mnenje oziroma elaborat, ki potrjuje skladnost tehnologije z BAT standardi. Hkrati projekt vključuje povečanje vlaganj v raziskave in razvoj (R&amp;R) v primerjavi s preteklim obdobjem. Na ta način projekt presega zgolj prilagoditev obstoječih rešitev in izpolnjuje pogoje za dodelitev najvišjega števila točk po tem merilu.</t>
  </si>
  <si>
    <t>3021-1/2025-SRRS-27</t>
  </si>
  <si>
    <t>Drugi javni razpis za finančni produkt – BIZI Živilci (Ur. l. RS, št. 94/2025 z dne 28.11.2025,  v nadaljevanju razpis)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</si>
</sst>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7"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
      <u/>
      <sz val="11"/>
      <color theme="10"/>
      <name val="Aptos Narrow"/>
      <family val="2"/>
      <charset val="238"/>
      <scheme val="minor"/>
    </font>
    <font>
      <b/>
      <u/>
      <sz val="11"/>
      <color theme="10"/>
      <name val="Aptos Narrow"/>
      <family val="2"/>
      <scheme val="minor"/>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
      <left style="thin">
        <color rgb="FF868686"/>
      </left>
      <right style="thin">
        <color rgb="FF868686"/>
      </right>
      <top style="thin">
        <color rgb="FF868686"/>
      </top>
      <bottom/>
      <diagonal/>
    </border>
    <border>
      <left style="thin">
        <color rgb="FF868686"/>
      </left>
      <right style="thin">
        <color rgb="FF868686"/>
      </right>
      <top/>
      <bottom style="thin">
        <color rgb="FF868686"/>
      </bottom>
      <diagonal/>
    </border>
    <border>
      <left style="thin">
        <color rgb="FF868686"/>
      </left>
      <right style="thin">
        <color rgb="FF868686"/>
      </right>
      <top/>
      <bottom/>
      <diagonal/>
    </border>
  </borders>
  <cellStyleXfs count="3">
    <xf numFmtId="0" fontId="0" fillId="0" borderId="0"/>
    <xf numFmtId="0" fontId="1" fillId="2" borderId="1" applyNumberFormat="0" applyFont="0" applyAlignment="0" applyProtection="0"/>
    <xf numFmtId="0" fontId="15" fillId="0" borderId="0" applyNumberFormat="0" applyFill="0" applyBorder="0" applyAlignment="0" applyProtection="0"/>
  </cellStyleXfs>
  <cellXfs count="52">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7" borderId="3"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16" fillId="5" borderId="2" xfId="2" applyFont="1" applyFill="1" applyBorder="1" applyAlignment="1">
      <alignment horizontal="center" vertical="center" wrapText="1"/>
    </xf>
    <xf numFmtId="0" fontId="12" fillId="0" borderId="2" xfId="0" applyFont="1" applyBorder="1" applyAlignment="1">
      <alignment horizontal="left" vertical="center" wrapText="1"/>
    </xf>
    <xf numFmtId="164" fontId="8" fillId="8" borderId="2" xfId="1" applyNumberFormat="1" applyFont="1" applyFill="1" applyBorder="1" applyAlignment="1" applyProtection="1">
      <alignment horizontal="center" vertical="center"/>
      <protection locked="0"/>
    </xf>
    <xf numFmtId="0" fontId="2" fillId="0" borderId="3" xfId="0" applyFont="1" applyBorder="1" applyAlignment="1">
      <alignment vertical="center" wrapText="1"/>
    </xf>
    <xf numFmtId="0" fontId="2" fillId="0" borderId="4" xfId="0" applyFont="1" applyBorder="1" applyAlignment="1">
      <alignment vertical="center" wrapText="1"/>
    </xf>
    <xf numFmtId="0" fontId="2" fillId="6" borderId="2" xfId="0" applyFont="1" applyFill="1" applyBorder="1" applyAlignment="1">
      <alignment horizontal="left" vertical="center" wrapText="1"/>
    </xf>
    <xf numFmtId="0" fontId="2" fillId="6" borderId="2" xfId="0" applyFont="1" applyFill="1" applyBorder="1" applyAlignment="1">
      <alignment vertical="center" wrapText="1"/>
    </xf>
    <xf numFmtId="0" fontId="2" fillId="6" borderId="7" xfId="0" applyFont="1" applyFill="1" applyBorder="1" applyAlignment="1">
      <alignmen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5" fillId="7" borderId="2"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164" fontId="8" fillId="8" borderId="6" xfId="1" applyNumberFormat="1" applyFont="1" applyFill="1" applyBorder="1" applyAlignment="1" applyProtection="1">
      <alignment horizontal="center" vertical="center"/>
      <protection locked="0"/>
    </xf>
    <xf numFmtId="164" fontId="8" fillId="8" borderId="8" xfId="1"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12" fillId="0" borderId="6" xfId="0" applyFont="1" applyBorder="1" applyAlignment="1">
      <alignment horizontal="left" vertical="center" wrapText="1"/>
    </xf>
    <xf numFmtId="0" fontId="2" fillId="6" borderId="3" xfId="0" applyFont="1" applyFill="1" applyBorder="1" applyAlignment="1">
      <alignment vertical="center" wrapText="1"/>
    </xf>
    <xf numFmtId="0" fontId="0" fillId="0" borderId="4" xfId="0" applyBorder="1" applyAlignment="1">
      <alignment vertical="center" wrapText="1"/>
    </xf>
  </cellXfs>
  <cellStyles count="3">
    <cellStyle name="Hiperpovezava" xfId="2" builtinId="8"/>
    <cellStyle name="Navadno" xfId="0" builtinId="0"/>
    <cellStyle name="Opomba" xfId="1" builtinId="10"/>
  </cellStyles>
  <dxfs count="0"/>
  <tableStyles count="0" defaultTableStyle="TableStyleMedium2" defaultPivotStyle="PivotStyleLight16"/>
  <colors>
    <mruColors>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65</xdr:row>
      <xdr:rowOff>438150</xdr:rowOff>
    </xdr:from>
    <xdr:to>
      <xdr:col>2</xdr:col>
      <xdr:colOff>962025</xdr:colOff>
      <xdr:row>65</xdr:row>
      <xdr:rowOff>704850</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23126700"/>
          <a:ext cx="4276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isrs.si/pregledPredpisa?id=PRAV14281" TargetMode="External"/><Relationship Id="rId1" Type="http://schemas.openxmlformats.org/officeDocument/2006/relationships/hyperlink" Target="https://gis.arso.gov.si/atlasokolja/profile.aspx?id=Atlas_Okolja_AXL@Ars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E78"/>
  <sheetViews>
    <sheetView tabSelected="1" view="pageBreakPreview" zoomScale="115" zoomScaleNormal="100" zoomScaleSheetLayoutView="115" workbookViewId="0">
      <pane ySplit="6" topLeftCell="A7" activePane="bottomLeft" state="frozen"/>
      <selection pane="bottomLeft" activeCell="E9" sqref="E9:E10"/>
    </sheetView>
  </sheetViews>
  <sheetFormatPr defaultRowHeight="15" x14ac:dyDescent="0.25"/>
  <cols>
    <col min="1" max="1" width="19.140625" style="25" customWidth="1"/>
    <col min="2" max="2" width="98.7109375" style="25" customWidth="1"/>
    <col min="3" max="3" width="26.5703125" style="25" customWidth="1"/>
    <col min="4" max="4" width="14.5703125" style="25" customWidth="1"/>
    <col min="5" max="5" width="19" customWidth="1"/>
  </cols>
  <sheetData>
    <row r="1" spans="1:5" ht="30" customHeight="1" x14ac:dyDescent="0.25">
      <c r="A1" s="40" t="s">
        <v>0</v>
      </c>
      <c r="B1" s="40"/>
      <c r="C1" s="40"/>
      <c r="D1" s="40"/>
      <c r="E1" s="40"/>
    </row>
    <row r="2" spans="1:5" ht="20.100000000000001" customHeight="1" x14ac:dyDescent="0.25">
      <c r="A2" s="40" t="s">
        <v>115</v>
      </c>
      <c r="B2" s="40"/>
      <c r="C2" s="40"/>
      <c r="D2" s="40"/>
      <c r="E2" s="40"/>
    </row>
    <row r="3" spans="1:5" ht="20.100000000000001" customHeight="1" x14ac:dyDescent="0.25">
      <c r="A3" s="1" t="s">
        <v>1</v>
      </c>
      <c r="B3" s="41" t="s">
        <v>144</v>
      </c>
      <c r="C3" s="41"/>
      <c r="D3" s="41"/>
      <c r="E3" s="41"/>
    </row>
    <row r="4" spans="1:5" ht="20.100000000000001" customHeight="1" x14ac:dyDescent="0.25">
      <c r="A4" s="1" t="s">
        <v>2</v>
      </c>
      <c r="B4" s="41" t="s">
        <v>145</v>
      </c>
      <c r="C4" s="41"/>
      <c r="D4" s="41"/>
      <c r="E4" s="41"/>
    </row>
    <row r="5" spans="1:5" ht="60.75" customHeight="1" x14ac:dyDescent="0.25">
      <c r="A5" s="1" t="s">
        <v>3</v>
      </c>
      <c r="B5" s="41" t="s">
        <v>117</v>
      </c>
      <c r="C5" s="41"/>
      <c r="D5" s="41"/>
      <c r="E5" s="41"/>
    </row>
    <row r="6" spans="1:5" s="4" customFormat="1" ht="33" customHeight="1" x14ac:dyDescent="0.25">
      <c r="A6" s="2" t="s">
        <v>4</v>
      </c>
      <c r="B6" s="3" t="s">
        <v>5</v>
      </c>
      <c r="C6" s="3" t="s">
        <v>116</v>
      </c>
      <c r="D6" s="3" t="s">
        <v>6</v>
      </c>
      <c r="E6" s="3" t="s">
        <v>7</v>
      </c>
    </row>
    <row r="7" spans="1:5" s="8" customFormat="1" ht="20.100000000000001" customHeight="1" x14ac:dyDescent="0.2">
      <c r="A7" s="39" t="s">
        <v>8</v>
      </c>
      <c r="B7" s="39"/>
      <c r="C7" s="39"/>
      <c r="D7" s="6">
        <f>D8+D16+D12</f>
        <v>30</v>
      </c>
      <c r="E7" s="7">
        <f>E8+E16+E12</f>
        <v>0</v>
      </c>
    </row>
    <row r="8" spans="1:5" ht="24.95" customHeight="1" x14ac:dyDescent="0.25">
      <c r="A8" s="27" t="s">
        <v>70</v>
      </c>
      <c r="B8" s="9" t="s">
        <v>74</v>
      </c>
      <c r="C8" s="9" t="s">
        <v>77</v>
      </c>
      <c r="D8" s="10">
        <f>MAX(D9:D10)</f>
        <v>10</v>
      </c>
      <c r="E8" s="11">
        <f>MAX(E9:E10)</f>
        <v>0</v>
      </c>
    </row>
    <row r="9" spans="1:5" ht="18" customHeight="1" x14ac:dyDescent="0.25">
      <c r="A9" s="28" t="s">
        <v>71</v>
      </c>
      <c r="B9" s="37" t="s">
        <v>75</v>
      </c>
      <c r="C9" s="37"/>
      <c r="D9" s="12">
        <v>10</v>
      </c>
      <c r="E9" s="31">
        <v>0</v>
      </c>
    </row>
    <row r="10" spans="1:5" ht="18" customHeight="1" x14ac:dyDescent="0.25">
      <c r="A10" s="28" t="s">
        <v>72</v>
      </c>
      <c r="B10" s="37" t="s">
        <v>76</v>
      </c>
      <c r="C10" s="37"/>
      <c r="D10" s="12">
        <v>0</v>
      </c>
      <c r="E10" s="31"/>
    </row>
    <row r="11" spans="1:5" s="15" customFormat="1" ht="117.75" customHeight="1" x14ac:dyDescent="0.25">
      <c r="A11" s="14" t="s">
        <v>3</v>
      </c>
      <c r="B11" s="30" t="s">
        <v>73</v>
      </c>
      <c r="C11" s="30"/>
      <c r="D11" s="30"/>
      <c r="E11" s="30"/>
    </row>
    <row r="12" spans="1:5" ht="20.100000000000001" customHeight="1" x14ac:dyDescent="0.25">
      <c r="A12" s="27" t="s">
        <v>99</v>
      </c>
      <c r="B12" s="9" t="s">
        <v>9</v>
      </c>
      <c r="C12" s="29" t="s">
        <v>139</v>
      </c>
      <c r="D12" s="10">
        <f>MAX(D13:D14)</f>
        <v>10</v>
      </c>
      <c r="E12" s="11">
        <f>MAX(E13)</f>
        <v>0</v>
      </c>
    </row>
    <row r="13" spans="1:5" ht="18" customHeight="1" x14ac:dyDescent="0.25">
      <c r="A13" s="28" t="s">
        <v>100</v>
      </c>
      <c r="B13" s="37" t="s">
        <v>10</v>
      </c>
      <c r="C13" s="37"/>
      <c r="D13" s="12">
        <v>10</v>
      </c>
      <c r="E13" s="31">
        <v>0</v>
      </c>
    </row>
    <row r="14" spans="1:5" ht="18" customHeight="1" x14ac:dyDescent="0.25">
      <c r="A14" s="28" t="s">
        <v>101</v>
      </c>
      <c r="B14" s="37" t="s">
        <v>11</v>
      </c>
      <c r="C14" s="37"/>
      <c r="D14" s="12">
        <v>0</v>
      </c>
      <c r="E14" s="31"/>
    </row>
    <row r="15" spans="1:5" s="15" customFormat="1" ht="44.25" customHeight="1" x14ac:dyDescent="0.25">
      <c r="A15" s="14" t="s">
        <v>3</v>
      </c>
      <c r="B15" s="30" t="s">
        <v>137</v>
      </c>
      <c r="C15" s="30"/>
      <c r="D15" s="30"/>
      <c r="E15" s="30"/>
    </row>
    <row r="16" spans="1:5" ht="20.100000000000001" customHeight="1" x14ac:dyDescent="0.25">
      <c r="A16" s="27" t="s">
        <v>98</v>
      </c>
      <c r="B16" s="9" t="s">
        <v>97</v>
      </c>
      <c r="C16" s="29" t="s">
        <v>138</v>
      </c>
      <c r="D16" s="10">
        <f>MAX(D17:D22)</f>
        <v>10</v>
      </c>
      <c r="E16" s="11">
        <f>MAX(E17)</f>
        <v>0</v>
      </c>
    </row>
    <row r="17" spans="1:5" ht="18" customHeight="1" x14ac:dyDescent="0.25">
      <c r="A17" s="28" t="s">
        <v>102</v>
      </c>
      <c r="B17" s="37" t="s">
        <v>78</v>
      </c>
      <c r="C17" s="37"/>
      <c r="D17" s="12">
        <v>10</v>
      </c>
      <c r="E17" s="31">
        <v>0</v>
      </c>
    </row>
    <row r="18" spans="1:5" ht="18" customHeight="1" x14ac:dyDescent="0.25">
      <c r="A18" s="28" t="s">
        <v>103</v>
      </c>
      <c r="B18" s="37" t="s">
        <v>83</v>
      </c>
      <c r="C18" s="37"/>
      <c r="D18" s="12">
        <v>8</v>
      </c>
      <c r="E18" s="31"/>
    </row>
    <row r="19" spans="1:5" ht="18" customHeight="1" x14ac:dyDescent="0.25">
      <c r="A19" s="28" t="s">
        <v>104</v>
      </c>
      <c r="B19" s="37" t="s">
        <v>79</v>
      </c>
      <c r="C19" s="37"/>
      <c r="D19" s="12">
        <v>6</v>
      </c>
      <c r="E19" s="31"/>
    </row>
    <row r="20" spans="1:5" ht="18" customHeight="1" x14ac:dyDescent="0.25">
      <c r="A20" s="28" t="s">
        <v>105</v>
      </c>
      <c r="B20" s="37" t="s">
        <v>80</v>
      </c>
      <c r="C20" s="37"/>
      <c r="D20" s="12">
        <v>4</v>
      </c>
      <c r="E20" s="31"/>
    </row>
    <row r="21" spans="1:5" ht="18" customHeight="1" x14ac:dyDescent="0.25">
      <c r="A21" s="28" t="s">
        <v>106</v>
      </c>
      <c r="B21" s="37" t="s">
        <v>81</v>
      </c>
      <c r="C21" s="37"/>
      <c r="D21" s="12">
        <v>2</v>
      </c>
      <c r="E21" s="31"/>
    </row>
    <row r="22" spans="1:5" ht="18" customHeight="1" x14ac:dyDescent="0.25">
      <c r="A22" s="28" t="s">
        <v>107</v>
      </c>
      <c r="B22" s="37" t="s">
        <v>82</v>
      </c>
      <c r="C22" s="37"/>
      <c r="D22" s="12">
        <v>0</v>
      </c>
      <c r="E22" s="31"/>
    </row>
    <row r="23" spans="1:5" s="15" customFormat="1" ht="44.25" customHeight="1" x14ac:dyDescent="0.25">
      <c r="A23" s="14" t="s">
        <v>3</v>
      </c>
      <c r="B23" s="30" t="s">
        <v>142</v>
      </c>
      <c r="C23" s="30"/>
      <c r="D23" s="30"/>
      <c r="E23" s="30"/>
    </row>
    <row r="24" spans="1:5" s="8" customFormat="1" ht="20.100000000000001" customHeight="1" x14ac:dyDescent="0.2">
      <c r="A24" s="39" t="s">
        <v>12</v>
      </c>
      <c r="B24" s="39"/>
      <c r="C24" s="39"/>
      <c r="D24" s="6">
        <f>D25+D30+D36+D41+D46+D52</f>
        <v>45</v>
      </c>
      <c r="E24" s="7">
        <f>E25+E30+E36+E41+E46+E52</f>
        <v>0</v>
      </c>
    </row>
    <row r="25" spans="1:5" ht="43.5" customHeight="1" x14ac:dyDescent="0.25">
      <c r="A25" s="27" t="s">
        <v>120</v>
      </c>
      <c r="B25" s="9" t="s">
        <v>13</v>
      </c>
      <c r="C25" s="9" t="s">
        <v>14</v>
      </c>
      <c r="D25" s="10">
        <f>MAX(D26:D28)</f>
        <v>8</v>
      </c>
      <c r="E25" s="11">
        <f>MAX(E26:E28)</f>
        <v>0</v>
      </c>
    </row>
    <row r="26" spans="1:5" ht="28.5" customHeight="1" x14ac:dyDescent="0.25">
      <c r="A26" s="28" t="s">
        <v>119</v>
      </c>
      <c r="B26" s="37" t="s">
        <v>84</v>
      </c>
      <c r="C26" s="37"/>
      <c r="D26" s="12">
        <v>8</v>
      </c>
      <c r="E26" s="31">
        <v>0</v>
      </c>
    </row>
    <row r="27" spans="1:5" ht="29.25" customHeight="1" x14ac:dyDescent="0.25">
      <c r="A27" s="28" t="s">
        <v>121</v>
      </c>
      <c r="B27" s="37" t="s">
        <v>85</v>
      </c>
      <c r="C27" s="37"/>
      <c r="D27" s="12">
        <v>4</v>
      </c>
      <c r="E27" s="31"/>
    </row>
    <row r="28" spans="1:5" ht="27" customHeight="1" x14ac:dyDescent="0.25">
      <c r="A28" s="28" t="s">
        <v>122</v>
      </c>
      <c r="B28" s="37" t="s">
        <v>86</v>
      </c>
      <c r="C28" s="37"/>
      <c r="D28" s="12">
        <v>0</v>
      </c>
      <c r="E28" s="31"/>
    </row>
    <row r="29" spans="1:5" s="15" customFormat="1" ht="49.5" customHeight="1" x14ac:dyDescent="0.25">
      <c r="A29" s="14" t="s">
        <v>3</v>
      </c>
      <c r="B29" s="30" t="s">
        <v>87</v>
      </c>
      <c r="C29" s="30"/>
      <c r="D29" s="30"/>
      <c r="E29" s="30"/>
    </row>
    <row r="30" spans="1:5" ht="39" customHeight="1" x14ac:dyDescent="0.25">
      <c r="A30" s="27" t="s">
        <v>123</v>
      </c>
      <c r="B30" s="9" t="s">
        <v>108</v>
      </c>
      <c r="C30" s="9" t="s">
        <v>14</v>
      </c>
      <c r="D30" s="10">
        <f>MAX(D31:D34)</f>
        <v>8</v>
      </c>
      <c r="E30" s="11">
        <f>MAX(E31:E34)</f>
        <v>0</v>
      </c>
    </row>
    <row r="31" spans="1:5" ht="18" customHeight="1" x14ac:dyDescent="0.25">
      <c r="A31" s="28" t="s">
        <v>124</v>
      </c>
      <c r="B31" s="32" t="s">
        <v>94</v>
      </c>
      <c r="C31" s="33"/>
      <c r="D31" s="12">
        <v>8</v>
      </c>
      <c r="E31" s="46">
        <v>0</v>
      </c>
    </row>
    <row r="32" spans="1:5" ht="18" customHeight="1" x14ac:dyDescent="0.25">
      <c r="A32" s="28" t="s">
        <v>125</v>
      </c>
      <c r="B32" s="37" t="s">
        <v>88</v>
      </c>
      <c r="C32" s="37"/>
      <c r="D32" s="12">
        <v>6</v>
      </c>
      <c r="E32" s="47"/>
    </row>
    <row r="33" spans="1:5" ht="18" customHeight="1" x14ac:dyDescent="0.25">
      <c r="A33" s="28" t="s">
        <v>126</v>
      </c>
      <c r="B33" s="37" t="s">
        <v>89</v>
      </c>
      <c r="C33" s="38"/>
      <c r="D33" s="12">
        <v>4</v>
      </c>
      <c r="E33" s="47"/>
    </row>
    <row r="34" spans="1:5" ht="18" customHeight="1" x14ac:dyDescent="0.25">
      <c r="A34" s="28" t="s">
        <v>127</v>
      </c>
      <c r="B34" s="37" t="s">
        <v>96</v>
      </c>
      <c r="C34" s="38"/>
      <c r="D34" s="12">
        <v>0</v>
      </c>
      <c r="E34" s="48"/>
    </row>
    <row r="35" spans="1:5" s="15" customFormat="1" ht="76.5" customHeight="1" x14ac:dyDescent="0.25">
      <c r="A35" s="14" t="s">
        <v>3</v>
      </c>
      <c r="B35" s="30" t="s">
        <v>140</v>
      </c>
      <c r="C35" s="30"/>
      <c r="D35" s="30"/>
      <c r="E35" s="30"/>
    </row>
    <row r="36" spans="1:5" ht="41.25" customHeight="1" x14ac:dyDescent="0.25">
      <c r="A36" s="27" t="s">
        <v>128</v>
      </c>
      <c r="B36" s="17" t="s">
        <v>15</v>
      </c>
      <c r="C36" s="17" t="s">
        <v>118</v>
      </c>
      <c r="D36" s="18">
        <f>MAX(D37:D39)</f>
        <v>8</v>
      </c>
      <c r="E36" s="19">
        <f>MAX(E37:E39)</f>
        <v>0</v>
      </c>
    </row>
    <row r="37" spans="1:5" ht="18" customHeight="1" x14ac:dyDescent="0.25">
      <c r="A37" s="28" t="s">
        <v>129</v>
      </c>
      <c r="B37" s="34" t="s">
        <v>69</v>
      </c>
      <c r="C37" s="34"/>
      <c r="D37" s="20">
        <v>8</v>
      </c>
      <c r="E37" s="31">
        <v>0</v>
      </c>
    </row>
    <row r="38" spans="1:5" ht="18" customHeight="1" x14ac:dyDescent="0.25">
      <c r="A38" s="28" t="s">
        <v>130</v>
      </c>
      <c r="B38" s="34" t="s">
        <v>68</v>
      </c>
      <c r="C38" s="34"/>
      <c r="D38" s="20">
        <v>4</v>
      </c>
      <c r="E38" s="31"/>
    </row>
    <row r="39" spans="1:5" ht="24.95" customHeight="1" x14ac:dyDescent="0.25">
      <c r="A39" s="28" t="s">
        <v>131</v>
      </c>
      <c r="B39" s="34" t="s">
        <v>16</v>
      </c>
      <c r="C39" s="34"/>
      <c r="D39" s="20">
        <v>0</v>
      </c>
      <c r="E39" s="31"/>
    </row>
    <row r="40" spans="1:5" s="15" customFormat="1" ht="73.5" customHeight="1" x14ac:dyDescent="0.25">
      <c r="A40" s="14" t="s">
        <v>3</v>
      </c>
      <c r="B40" s="30" t="s">
        <v>143</v>
      </c>
      <c r="C40" s="30"/>
      <c r="D40" s="30"/>
      <c r="E40" s="30"/>
    </row>
    <row r="41" spans="1:5" ht="42.75" customHeight="1" x14ac:dyDescent="0.25">
      <c r="A41" s="17" t="s">
        <v>17</v>
      </c>
      <c r="B41" s="17" t="s">
        <v>18</v>
      </c>
      <c r="C41" s="17" t="s">
        <v>113</v>
      </c>
      <c r="D41" s="18">
        <f>MAX(D42:D44)</f>
        <v>5</v>
      </c>
      <c r="E41" s="19">
        <f>MAX(E42:E44)</f>
        <v>0</v>
      </c>
    </row>
    <row r="42" spans="1:5" ht="37.5" customHeight="1" x14ac:dyDescent="0.25">
      <c r="A42" s="16" t="s">
        <v>19</v>
      </c>
      <c r="B42" s="34" t="s">
        <v>20</v>
      </c>
      <c r="C42" s="34"/>
      <c r="D42" s="20">
        <v>5</v>
      </c>
      <c r="E42" s="31">
        <v>0</v>
      </c>
    </row>
    <row r="43" spans="1:5" ht="37.5" customHeight="1" x14ac:dyDescent="0.25">
      <c r="A43" s="16" t="s">
        <v>21</v>
      </c>
      <c r="B43" s="34" t="s">
        <v>111</v>
      </c>
      <c r="C43" s="34"/>
      <c r="D43" s="20">
        <v>3</v>
      </c>
      <c r="E43" s="31"/>
    </row>
    <row r="44" spans="1:5" ht="18" customHeight="1" x14ac:dyDescent="0.25">
      <c r="A44" s="16" t="s">
        <v>109</v>
      </c>
      <c r="B44" s="34" t="s">
        <v>110</v>
      </c>
      <c r="C44" s="34"/>
      <c r="D44" s="20">
        <v>0</v>
      </c>
      <c r="E44" s="31"/>
    </row>
    <row r="45" spans="1:5" s="15" customFormat="1" ht="18" customHeight="1" x14ac:dyDescent="0.25">
      <c r="A45" s="14" t="s">
        <v>3</v>
      </c>
      <c r="B45" s="30" t="s">
        <v>112</v>
      </c>
      <c r="C45" s="30"/>
      <c r="D45" s="30"/>
      <c r="E45" s="30"/>
    </row>
    <row r="46" spans="1:5" ht="35.25" customHeight="1" x14ac:dyDescent="0.25">
      <c r="A46" s="27" t="s">
        <v>132</v>
      </c>
      <c r="B46" s="17" t="s">
        <v>92</v>
      </c>
      <c r="C46" s="17" t="s">
        <v>14</v>
      </c>
      <c r="D46" s="18">
        <f>MAX(D47:D50)</f>
        <v>8</v>
      </c>
      <c r="E46" s="19">
        <f>MAX(E47:E50)</f>
        <v>0</v>
      </c>
    </row>
    <row r="47" spans="1:5" ht="24.95" customHeight="1" x14ac:dyDescent="0.25">
      <c r="A47" s="28" t="s">
        <v>133</v>
      </c>
      <c r="B47" s="35" t="s">
        <v>93</v>
      </c>
      <c r="C47" s="35"/>
      <c r="D47" s="20">
        <v>8</v>
      </c>
      <c r="E47" s="31">
        <v>0</v>
      </c>
    </row>
    <row r="48" spans="1:5" ht="18" customHeight="1" x14ac:dyDescent="0.25">
      <c r="A48" s="28" t="s">
        <v>134</v>
      </c>
      <c r="B48" s="35" t="s">
        <v>91</v>
      </c>
      <c r="C48" s="35"/>
      <c r="D48" s="20">
        <v>6</v>
      </c>
      <c r="E48" s="31"/>
    </row>
    <row r="49" spans="1:5" ht="18" customHeight="1" x14ac:dyDescent="0.25">
      <c r="A49" s="28" t="s">
        <v>135</v>
      </c>
      <c r="B49" s="35" t="s">
        <v>90</v>
      </c>
      <c r="C49" s="35"/>
      <c r="D49" s="20">
        <v>4</v>
      </c>
      <c r="E49" s="31"/>
    </row>
    <row r="50" spans="1:5" ht="18" customHeight="1" x14ac:dyDescent="0.25">
      <c r="A50" s="28" t="s">
        <v>136</v>
      </c>
      <c r="B50" s="35" t="s">
        <v>95</v>
      </c>
      <c r="C50" s="35"/>
      <c r="D50" s="20">
        <v>0</v>
      </c>
      <c r="E50" s="31"/>
    </row>
    <row r="51" spans="1:5" s="15" customFormat="1" ht="50.25" customHeight="1" x14ac:dyDescent="0.25">
      <c r="A51" s="14" t="s">
        <v>3</v>
      </c>
      <c r="B51" s="49" t="s">
        <v>141</v>
      </c>
      <c r="C51" s="30"/>
      <c r="D51" s="30"/>
      <c r="E51" s="30"/>
    </row>
    <row r="52" spans="1:5" ht="39.950000000000003" customHeight="1" x14ac:dyDescent="0.25">
      <c r="A52" s="26" t="s">
        <v>22</v>
      </c>
      <c r="B52" s="17" t="s">
        <v>23</v>
      </c>
      <c r="C52" s="17" t="s">
        <v>14</v>
      </c>
      <c r="D52" s="18">
        <f>MAX(D53:D55)</f>
        <v>8</v>
      </c>
      <c r="E52" s="19">
        <f>MAX(E53:E55)</f>
        <v>0</v>
      </c>
    </row>
    <row r="53" spans="1:5" ht="26.25" customHeight="1" x14ac:dyDescent="0.25">
      <c r="A53" s="13" t="s">
        <v>24</v>
      </c>
      <c r="B53" s="36" t="s">
        <v>25</v>
      </c>
      <c r="C53" s="35"/>
      <c r="D53" s="20">
        <v>8</v>
      </c>
      <c r="E53" s="31">
        <v>0</v>
      </c>
    </row>
    <row r="54" spans="1:5" ht="30.75" customHeight="1" x14ac:dyDescent="0.25">
      <c r="A54" s="13" t="s">
        <v>26</v>
      </c>
      <c r="B54" s="50" t="s">
        <v>27</v>
      </c>
      <c r="C54" s="51"/>
      <c r="D54" s="20">
        <v>4</v>
      </c>
      <c r="E54" s="31"/>
    </row>
    <row r="55" spans="1:5" ht="36.75" customHeight="1" x14ac:dyDescent="0.25">
      <c r="A55" s="13" t="s">
        <v>28</v>
      </c>
      <c r="B55" s="35" t="s">
        <v>29</v>
      </c>
      <c r="C55" s="35"/>
      <c r="D55" s="20">
        <v>0</v>
      </c>
      <c r="E55" s="31"/>
    </row>
    <row r="56" spans="1:5" ht="162" customHeight="1" x14ac:dyDescent="0.25">
      <c r="A56" s="14" t="s">
        <v>3</v>
      </c>
      <c r="B56" s="30" t="s">
        <v>114</v>
      </c>
      <c r="C56" s="30"/>
      <c r="D56" s="30"/>
      <c r="E56" s="30"/>
    </row>
    <row r="57" spans="1:5" ht="20.100000000000001" customHeight="1" x14ac:dyDescent="0.25">
      <c r="A57" s="39" t="s">
        <v>30</v>
      </c>
      <c r="B57" s="39"/>
      <c r="C57" s="39"/>
      <c r="D57" s="21">
        <v>25</v>
      </c>
      <c r="E57" s="22">
        <f>IF(E59=0,E68,E59)</f>
        <v>0</v>
      </c>
    </row>
    <row r="58" spans="1:5" ht="20.100000000000001" customHeight="1" x14ac:dyDescent="0.25">
      <c r="A58" s="42" t="s">
        <v>31</v>
      </c>
      <c r="B58" s="42"/>
      <c r="C58" s="42"/>
      <c r="D58" s="42"/>
      <c r="E58" s="42"/>
    </row>
    <row r="59" spans="1:5" ht="20.100000000000001" customHeight="1" x14ac:dyDescent="0.25">
      <c r="A59" s="23" t="s">
        <v>32</v>
      </c>
      <c r="B59" s="17" t="s">
        <v>33</v>
      </c>
      <c r="C59" s="17" t="s">
        <v>34</v>
      </c>
      <c r="D59" s="18">
        <f>MAX(D60:D65)</f>
        <v>25</v>
      </c>
      <c r="E59" s="19">
        <f>MAX(E60:E65)</f>
        <v>0</v>
      </c>
    </row>
    <row r="60" spans="1:5" ht="18" customHeight="1" x14ac:dyDescent="0.25">
      <c r="A60" s="13" t="s">
        <v>35</v>
      </c>
      <c r="B60" s="37" t="s">
        <v>36</v>
      </c>
      <c r="C60" s="37"/>
      <c r="D60" s="20">
        <v>25</v>
      </c>
      <c r="E60" s="31">
        <v>0</v>
      </c>
    </row>
    <row r="61" spans="1:5" ht="18" customHeight="1" x14ac:dyDescent="0.25">
      <c r="A61" s="13" t="s">
        <v>37</v>
      </c>
      <c r="B61" s="37" t="s">
        <v>38</v>
      </c>
      <c r="C61" s="37"/>
      <c r="D61" s="20">
        <v>20</v>
      </c>
      <c r="E61" s="31"/>
    </row>
    <row r="62" spans="1:5" ht="18" customHeight="1" x14ac:dyDescent="0.25">
      <c r="A62" s="13" t="s">
        <v>39</v>
      </c>
      <c r="B62" s="37" t="s">
        <v>40</v>
      </c>
      <c r="C62" s="37"/>
      <c r="D62" s="20">
        <v>15</v>
      </c>
      <c r="E62" s="31"/>
    </row>
    <row r="63" spans="1:5" ht="18" customHeight="1" x14ac:dyDescent="0.25">
      <c r="A63" s="13" t="s">
        <v>41</v>
      </c>
      <c r="B63" s="37" t="s">
        <v>42</v>
      </c>
      <c r="C63" s="37"/>
      <c r="D63" s="20">
        <v>10</v>
      </c>
      <c r="E63" s="31"/>
    </row>
    <row r="64" spans="1:5" ht="18" customHeight="1" x14ac:dyDescent="0.25">
      <c r="A64" s="13" t="s">
        <v>43</v>
      </c>
      <c r="B64" s="37" t="s">
        <v>44</v>
      </c>
      <c r="C64" s="37"/>
      <c r="D64" s="20">
        <v>5</v>
      </c>
      <c r="E64" s="31"/>
    </row>
    <row r="65" spans="1:5" ht="18" customHeight="1" x14ac:dyDescent="0.25">
      <c r="A65" s="13" t="s">
        <v>45</v>
      </c>
      <c r="B65" s="37" t="s">
        <v>46</v>
      </c>
      <c r="C65" s="37"/>
      <c r="D65" s="20">
        <v>0</v>
      </c>
      <c r="E65" s="31"/>
    </row>
    <row r="66" spans="1:5" ht="217.5" customHeight="1" x14ac:dyDescent="0.25">
      <c r="A66" s="1" t="s">
        <v>3</v>
      </c>
      <c r="B66" s="43" t="s">
        <v>47</v>
      </c>
      <c r="C66" s="44"/>
      <c r="D66" s="44"/>
      <c r="E66" s="45"/>
    </row>
    <row r="67" spans="1:5" ht="20.100000000000001" customHeight="1" x14ac:dyDescent="0.25">
      <c r="A67" s="42" t="s">
        <v>48</v>
      </c>
      <c r="B67" s="42"/>
      <c r="C67" s="42"/>
      <c r="D67" s="42"/>
      <c r="E67" s="42"/>
    </row>
    <row r="68" spans="1:5" ht="20.100000000000001" customHeight="1" x14ac:dyDescent="0.25">
      <c r="A68" s="23" t="s">
        <v>49</v>
      </c>
      <c r="B68" s="17" t="s">
        <v>50</v>
      </c>
      <c r="C68" s="17" t="s">
        <v>51</v>
      </c>
      <c r="D68" s="18">
        <f>MAX(D69:D74)</f>
        <v>25</v>
      </c>
      <c r="E68" s="19">
        <f>MAX(E69:E74)</f>
        <v>0</v>
      </c>
    </row>
    <row r="69" spans="1:5" ht="18" customHeight="1" x14ac:dyDescent="0.25">
      <c r="A69" s="13" t="s">
        <v>52</v>
      </c>
      <c r="B69" s="37" t="s">
        <v>53</v>
      </c>
      <c r="C69" s="37"/>
      <c r="D69" s="20">
        <v>25</v>
      </c>
      <c r="E69" s="31">
        <v>0</v>
      </c>
    </row>
    <row r="70" spans="1:5" ht="18" customHeight="1" x14ac:dyDescent="0.25">
      <c r="A70" s="13" t="s">
        <v>54</v>
      </c>
      <c r="B70" s="37" t="s">
        <v>55</v>
      </c>
      <c r="C70" s="37"/>
      <c r="D70" s="20">
        <v>20</v>
      </c>
      <c r="E70" s="31"/>
    </row>
    <row r="71" spans="1:5" ht="18" customHeight="1" x14ac:dyDescent="0.25">
      <c r="A71" s="13" t="s">
        <v>56</v>
      </c>
      <c r="B71" s="37" t="s">
        <v>57</v>
      </c>
      <c r="C71" s="37"/>
      <c r="D71" s="20">
        <v>15</v>
      </c>
      <c r="E71" s="31"/>
    </row>
    <row r="72" spans="1:5" ht="18" customHeight="1" x14ac:dyDescent="0.25">
      <c r="A72" s="13" t="s">
        <v>58</v>
      </c>
      <c r="B72" s="37" t="s">
        <v>59</v>
      </c>
      <c r="C72" s="37"/>
      <c r="D72" s="20">
        <v>10</v>
      </c>
      <c r="E72" s="31"/>
    </row>
    <row r="73" spans="1:5" ht="18" customHeight="1" x14ac:dyDescent="0.25">
      <c r="A73" s="13" t="s">
        <v>60</v>
      </c>
      <c r="B73" s="37" t="s">
        <v>61</v>
      </c>
      <c r="C73" s="37"/>
      <c r="D73" s="20">
        <v>5</v>
      </c>
      <c r="E73" s="31"/>
    </row>
    <row r="74" spans="1:5" ht="18" customHeight="1" x14ac:dyDescent="0.25">
      <c r="A74" s="13" t="s">
        <v>62</v>
      </c>
      <c r="B74" s="37" t="s">
        <v>63</v>
      </c>
      <c r="C74" s="37"/>
      <c r="D74" s="20">
        <v>0</v>
      </c>
      <c r="E74" s="31"/>
    </row>
    <row r="75" spans="1:5" ht="24.95" customHeight="1" x14ac:dyDescent="0.25">
      <c r="A75" s="1" t="s">
        <v>3</v>
      </c>
      <c r="B75" s="43" t="s">
        <v>64</v>
      </c>
      <c r="C75" s="44"/>
      <c r="D75" s="44"/>
      <c r="E75" s="45"/>
    </row>
    <row r="76" spans="1:5" s="8" customFormat="1" ht="20.100000000000001" customHeight="1" x14ac:dyDescent="0.2">
      <c r="A76" s="39" t="s">
        <v>65</v>
      </c>
      <c r="B76" s="39"/>
      <c r="C76" s="39"/>
      <c r="D76" s="6">
        <f>D57+D24+D7</f>
        <v>100</v>
      </c>
      <c r="E76" s="7"/>
    </row>
    <row r="77" spans="1:5" ht="20.100000000000001" customHeight="1" x14ac:dyDescent="0.25">
      <c r="A77" s="39" t="s">
        <v>66</v>
      </c>
      <c r="B77" s="39"/>
      <c r="C77" s="39"/>
      <c r="D77" s="6">
        <v>25</v>
      </c>
      <c r="E77" s="7"/>
    </row>
    <row r="78" spans="1:5" ht="20.100000000000001" customHeight="1" x14ac:dyDescent="0.25">
      <c r="A78" s="5" t="s">
        <v>67</v>
      </c>
      <c r="B78" s="24" t="str">
        <f>IF(E78&gt;=25,"ZBRALI STE DOVOLJ TOČK ZA ODOBRITEV VLOGE","IZBRALI STE PREMALO TOČK ZA ODOBRITEV VLOGE")</f>
        <v>IZBRALI STE PREMALO TOČK ZA ODOBRITEV VLOGE</v>
      </c>
      <c r="C78" s="5"/>
      <c r="D78" s="6"/>
      <c r="E78" s="7">
        <f>E7+E24+E57</f>
        <v>0</v>
      </c>
    </row>
  </sheetData>
  <sheetProtection algorithmName="SHA-512" hashValue="RLmKSOiT3UPY1kSLpt3GGaPc1KsfGGManhzJ72FsHYjhYVNht+ikVoiEet5q2AG5EUOrnSjy9Oln2whQX7BQfQ==" saltValue="7nNPMKxuKjum6/3HxG/wKQ==" spinCount="100000" sheet="1" selectLockedCells="1"/>
  <mergeCells count="76">
    <mergeCell ref="E31:E34"/>
    <mergeCell ref="B49:C49"/>
    <mergeCell ref="B33:C33"/>
    <mergeCell ref="B55:C55"/>
    <mergeCell ref="E37:E39"/>
    <mergeCell ref="B39:C39"/>
    <mergeCell ref="B40:E40"/>
    <mergeCell ref="B51:E51"/>
    <mergeCell ref="B35:E35"/>
    <mergeCell ref="B54:C54"/>
    <mergeCell ref="B38:C38"/>
    <mergeCell ref="B43:C43"/>
    <mergeCell ref="B66:E66"/>
    <mergeCell ref="B75:E75"/>
    <mergeCell ref="A57:C57"/>
    <mergeCell ref="A58:E58"/>
    <mergeCell ref="B60:C60"/>
    <mergeCell ref="E60:E65"/>
    <mergeCell ref="B61:C61"/>
    <mergeCell ref="B62:C62"/>
    <mergeCell ref="B63:C63"/>
    <mergeCell ref="B64:C64"/>
    <mergeCell ref="B65:C65"/>
    <mergeCell ref="A76:C76"/>
    <mergeCell ref="A77:C77"/>
    <mergeCell ref="A67:E67"/>
    <mergeCell ref="B69:C69"/>
    <mergeCell ref="E69:E74"/>
    <mergeCell ref="B70:C70"/>
    <mergeCell ref="B71:C71"/>
    <mergeCell ref="B72:C72"/>
    <mergeCell ref="B73:C73"/>
    <mergeCell ref="B74:C74"/>
    <mergeCell ref="A24:C24"/>
    <mergeCell ref="B26:C26"/>
    <mergeCell ref="B27:C27"/>
    <mergeCell ref="B11:E11"/>
    <mergeCell ref="B23:E23"/>
    <mergeCell ref="E26:E28"/>
    <mergeCell ref="B28:C28"/>
    <mergeCell ref="B9:C9"/>
    <mergeCell ref="E9:E10"/>
    <mergeCell ref="B10:C10"/>
    <mergeCell ref="B17:C17"/>
    <mergeCell ref="E17:E22"/>
    <mergeCell ref="B22:C22"/>
    <mergeCell ref="B13:C13"/>
    <mergeCell ref="E13:E14"/>
    <mergeCell ref="B14:C14"/>
    <mergeCell ref="B15:E15"/>
    <mergeCell ref="B18:C18"/>
    <mergeCell ref="B19:C19"/>
    <mergeCell ref="B20:C20"/>
    <mergeCell ref="B21:C21"/>
    <mergeCell ref="A7:C7"/>
    <mergeCell ref="A1:E1"/>
    <mergeCell ref="A2:E2"/>
    <mergeCell ref="B3:E3"/>
    <mergeCell ref="B4:E4"/>
    <mergeCell ref="B5:E5"/>
    <mergeCell ref="B56:E56"/>
    <mergeCell ref="E42:E44"/>
    <mergeCell ref="B45:E45"/>
    <mergeCell ref="B29:E29"/>
    <mergeCell ref="B31:C31"/>
    <mergeCell ref="B42:C42"/>
    <mergeCell ref="B44:C44"/>
    <mergeCell ref="B47:C47"/>
    <mergeCell ref="E47:E50"/>
    <mergeCell ref="B48:C48"/>
    <mergeCell ref="B50:C50"/>
    <mergeCell ref="B37:C37"/>
    <mergeCell ref="B53:C53"/>
    <mergeCell ref="E53:E55"/>
    <mergeCell ref="B32:C32"/>
    <mergeCell ref="B34:C34"/>
  </mergeCells>
  <phoneticPr fontId="14" type="noConversion"/>
  <dataValidations count="11">
    <dataValidation type="list" allowBlank="1" showInputMessage="1" showErrorMessage="1" sqref="E69:E74" xr:uid="{8058721F-5CBC-4960-8804-EA1D35A9FEF2}">
      <formula1>$D$69:$D$74</formula1>
    </dataValidation>
    <dataValidation type="list" allowBlank="1" showInputMessage="1" showErrorMessage="1" sqref="E60" xr:uid="{8D9CEA3F-6BD8-40A2-8A37-FB042ED8ED5E}">
      <formula1>$D$60:$D$65</formula1>
    </dataValidation>
    <dataValidation type="list" allowBlank="1" showInputMessage="1" showErrorMessage="1" sqref="E47:E50" xr:uid="{D2D05733-4F4D-4AC1-AE1E-5CC0A738AF89}">
      <formula1>$D$47:$D$50</formula1>
    </dataValidation>
    <dataValidation type="list" allowBlank="1" showInputMessage="1" showErrorMessage="1" sqref="E37:E39" xr:uid="{570190A0-4624-41C3-AEBA-198E3B6CBF88}">
      <formula1>$D$37:$D$39</formula1>
    </dataValidation>
    <dataValidation type="list" allowBlank="1" showInputMessage="1" showErrorMessage="1" sqref="E17:E22" xr:uid="{8C8D4C39-0FCA-4D0A-8C2A-E20C4F530C11}">
      <formula1>$D$17:$D$22</formula1>
    </dataValidation>
    <dataValidation type="list" allowBlank="1" showInputMessage="1" showErrorMessage="1" sqref="E9:E10" xr:uid="{E315ECC4-7A36-4213-BB38-B814A82E5409}">
      <formula1>$D$9:$D$10</formula1>
    </dataValidation>
    <dataValidation type="list" allowBlank="1" showInputMessage="1" showErrorMessage="1" sqref="E26:E28" xr:uid="{90D1271E-B6FD-4D08-B3C4-ECA533F63F3B}">
      <formula1>$D$26:$D$28</formula1>
    </dataValidation>
    <dataValidation type="list" allowBlank="1" showInputMessage="1" showErrorMessage="1" sqref="E53:E55" xr:uid="{E52AD5CF-F91F-4F5A-B99B-50D6BAFE034D}">
      <formula1>$D$53:$D$55</formula1>
    </dataValidation>
    <dataValidation type="list" allowBlank="1" showInputMessage="1" showErrorMessage="1" sqref="E31:E34" xr:uid="{E6EDEB8C-34BD-410A-9F4C-630B88DB455A}">
      <formula1>$D$31:$D$34</formula1>
    </dataValidation>
    <dataValidation type="list" allowBlank="1" showInputMessage="1" showErrorMessage="1" sqref="E13:E14" xr:uid="{01D6CE94-3168-47F8-9CA8-3DB8C63B7B9C}">
      <formula1>$D$13:$D$14</formula1>
    </dataValidation>
    <dataValidation type="list" allowBlank="1" showInputMessage="1" showErrorMessage="1" sqref="E42:E44" xr:uid="{AB8B0781-B2E7-4557-9B63-5C9FF3654F0A}">
      <formula1>$D$42:$D$44</formula1>
    </dataValidation>
  </dataValidations>
  <hyperlinks>
    <hyperlink ref="C12" r:id="rId1" xr:uid="{2ACB0DCD-E881-479C-9BF3-722065D00434}"/>
    <hyperlink ref="C16" r:id="rId2" xr:uid="{AF116261-04D9-447A-9E36-981D037B2BE4}"/>
  </hyperlinks>
  <pageMargins left="0.7" right="0.7" top="0.75" bottom="0.75" header="0.3" footer="0.3"/>
  <pageSetup paperSize="9" scale="49" fitToHeight="0" orientation="portrait" r:id="rId3"/>
  <rowBreaks count="1" manualBreakCount="1">
    <brk id="45" max="4" man="1"/>
  </rowBreaks>
  <ignoredErrors>
    <ignoredError sqref="A41 A69:A74" twoDigitTextYear="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167eecda1c5d7b8c1510e7f5f4e5b3e0">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cdbdc63fb23610adbcd7ce6187b4d61f"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BA300-B2CC-4AF1-BD78-8E5A1E2E5515}">
  <ds:schemaRefs>
    <ds:schemaRef ds:uri="f3786703-79a9-47de-ad6a-ef81e658716c"/>
    <ds:schemaRef ds:uri="306a5fad-798d-4972-9ba1-b7dc3bc171cd"/>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35E45F5-AC95-447E-AB56-EAE4DA66D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E96915-CA84-498D-9819-6247CB9085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3</vt:i4>
      </vt:variant>
    </vt:vector>
  </HeadingPairs>
  <TitlesOfParts>
    <vt:vector size="4" baseType="lpstr">
      <vt:lpstr>MERILA</vt:lpstr>
      <vt:lpstr>MERILA!_Hlk146790821</vt:lpstr>
      <vt:lpstr>MERILA!_Hlk146892016</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2025-11-28T11:53:45Z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