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regionalnisklad.sharepoint.com/sites/SPODBUDE496/Dokumenti v skupni rabi/2_Finančni produkti/2025_AGRO Zemljišča in kmetije/"/>
    </mc:Choice>
  </mc:AlternateContent>
  <xr:revisionPtr revIDLastSave="1849" documentId="8_{8200DDE6-51AE-4FCE-A0AF-1918B71EA3A9}" xr6:coauthVersionLast="47" xr6:coauthVersionMax="47" xr10:uidLastSave="{2A274143-894A-4643-BB5E-3B57EB9D67A6}"/>
  <bookViews>
    <workbookView xWindow="2910" yWindow="990" windowWidth="25890" windowHeight="11295" xr2:uid="{4E1D33EC-0C41-4C6E-8946-62582960059F}"/>
  </bookViews>
  <sheets>
    <sheet name="MERILA" sheetId="2" r:id="rId1"/>
  </sheets>
  <definedNames>
    <definedName name="_Hlk146790821" localSheetId="0">MERILA!$A$13</definedName>
    <definedName name="_Hlk146892016" localSheetId="0">MERILA!$A$55</definedName>
    <definedName name="_xlnm.Print_Area" localSheetId="0">MERILA!$A$1:$E$65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 i="2" l="1"/>
  <c r="D39" i="2" l="1"/>
  <c r="E26" i="2"/>
  <c r="E16" i="2" s="1"/>
  <c r="D22" i="2"/>
  <c r="D26" i="2"/>
  <c r="E35" i="2"/>
  <c r="D35" i="2"/>
  <c r="E46" i="2" l="1"/>
  <c r="E22" i="2"/>
  <c r="E39" i="2" l="1"/>
  <c r="D17" i="2"/>
  <c r="D16" i="2" s="1"/>
  <c r="E17" i="2"/>
  <c r="D12" i="2"/>
  <c r="E30" i="2"/>
  <c r="D46" i="2"/>
  <c r="E55" i="2"/>
  <c r="E44" i="2" s="1"/>
  <c r="D55" i="2"/>
  <c r="E12" i="2"/>
  <c r="E8" i="2"/>
  <c r="D8" i="2"/>
  <c r="D7" i="2" l="1"/>
  <c r="E7" i="2"/>
  <c r="D63" i="2" l="1"/>
  <c r="E65" i="2"/>
  <c r="B65" i="2" s="1"/>
</calcChain>
</file>

<file path=xl/sharedStrings.xml><?xml version="1.0" encoding="utf-8"?>
<sst xmlns="http://schemas.openxmlformats.org/spreadsheetml/2006/main" count="133" uniqueCount="123">
  <si>
    <t>MERILA ZA OCENJEVANJE VLOG</t>
  </si>
  <si>
    <r>
      <t xml:space="preserve">Razpisna dokumentacija št. </t>
    </r>
    <r>
      <rPr>
        <b/>
        <sz val="10"/>
        <color theme="0"/>
        <rFont val="Arial"/>
        <family val="2"/>
        <charset val="238"/>
      </rPr>
      <t>2</t>
    </r>
  </si>
  <si>
    <t>Številka razpisa</t>
  </si>
  <si>
    <t xml:space="preserve">3301-1/2025-SRRS-5 </t>
  </si>
  <si>
    <t>Naziv razpisa</t>
  </si>
  <si>
    <t>Pojasnilo</t>
  </si>
  <si>
    <t xml:space="preserve">Popolna vloga bo ocenjena s strani dveh neodvisnih ocenjevalcev na podlagi meril, ki so navedena v nadaljevanju.  
Posamezna vloga lahko skupaj prejme 100 točk. Za odobritev mora vloga doseči najmanj 25 točk. 
V kolikor je pri posameznem merilu zapisana priloga, pomeni, da se točke po tem merilu dodeli le ob predložitvi navedene priloge, ki mora biti vsebinsko ustrezna. </t>
  </si>
  <si>
    <t>OZNAKA MERILA</t>
  </si>
  <si>
    <t>MERILO</t>
  </si>
  <si>
    <t>PRILOGA</t>
  </si>
  <si>
    <t>ŠT. TOČK</t>
  </si>
  <si>
    <t>SAMOOCENITEV</t>
  </si>
  <si>
    <t>1. REGIONALNI VIDIK</t>
  </si>
  <si>
    <t xml:space="preserve"> 1.15</t>
  </si>
  <si>
    <t>Lokacija projekta glede na obmejna problemska območja ali območja z omejenimi dejavniki za kmetijstvo(OMD)</t>
  </si>
  <si>
    <t>1.15.01</t>
  </si>
  <si>
    <t>Projekt se nahaja na obmejnem problemskem območju ali na območju OMD</t>
  </si>
  <si>
    <t>1.15.02</t>
  </si>
  <si>
    <t>Projekt se ne nahaja na obmejnem problemskem območju ali na območju OMD</t>
  </si>
  <si>
    <t xml:space="preserve">Lokacija projekta glede na območje Triglavskega narodnega parka (TNP) </t>
  </si>
  <si>
    <t xml:space="preserve">Projekt se nahaja na območju TNP </t>
  </si>
  <si>
    <t xml:space="preserve">Projekt se ne nahaja na območju TNP </t>
  </si>
  <si>
    <t xml:space="preserve">Točke po merilu lokacija projekta glede na območje Triglavskega narodnega parka (TNP) se določi glede na to, ali je lokacija projekta na območju TNP, in sicer na podlagi vpogleda SRRS v Register kmetijskih gospodarstev. </t>
  </si>
  <si>
    <t>2. TRAJNOSTNI VIDIK</t>
  </si>
  <si>
    <t>Prostorsko zaokroževanje kmetijskih / gozdnih površin oz. kmetije (učinki združevanja nepremičnin)</t>
  </si>
  <si>
    <t>Projekt prinaša pomembno prostorsko zaokrožitev površin kmetijskega gospodarstva (npr. zmanjšanje razdrobljenosti parcel, nakup sosednjih parcel oz. kmetije, omogočen dostop do površin).</t>
  </si>
  <si>
    <t>Projekt delno prispeva k izboljšanju prostorske celovitosti kmetijskega gospodarstva, a vključuje tudi nepovezane ali oddaljene nepremičnine.</t>
  </si>
  <si>
    <t>Projekt ne vpliva bistveno na zaokroževanje površin kmetijskega gospodarstva</t>
  </si>
  <si>
    <t xml:space="preserve">Točke po tem merilu se dodeljujejo glede na to, v kolikšni meri projekt prispeva k zmanjšanju razdrobljenosti zemljišč in izboljšanju prostorske povezanosti ter dostopnosti kmetijskega gospodarstva. Višje število točk prejmejo projekti, ki bistveno prispevajo k funkcionalni in prostorski celovitosti gospodarstva. Utemeljitev mora biti razvidna v Poslovno - finančni prilogi. </t>
  </si>
  <si>
    <t xml:space="preserve"> 2.70</t>
  </si>
  <si>
    <t>Certifikati in sheme kakovosti </t>
  </si>
  <si>
    <t>Certifikati, odločbe</t>
  </si>
  <si>
    <t>2.70.01</t>
  </si>
  <si>
    <t>Vlagatelj izkazuje oziroma je vključen vsaj v eno shemo kakovosti, ima certifikat za ekološko proizvodnjo ali drug certifikat, ki odraža trajnostno delovanje vlagatelja (npr. ISO 14001, ISO 50001, ISO 22000, Ecolabel EU, Izbrana kakovost – Slovenija, geografska označba ali druge sheme kakovosti po Zakonu o kmetijstvu (ZKme-1)).</t>
  </si>
  <si>
    <t>2.70.02</t>
  </si>
  <si>
    <t xml:space="preserve">Vlagatelj v času oddaje vloge  ne izkazuje ustreznih certifikatov ali odločb </t>
  </si>
  <si>
    <t xml:space="preserve">Točke po tem merilu se določi skladno z rangom števila točk, in sicer na podlagi pridobljenih certifikatov oz. vključenosti vlagatelja v ustrezne sheme. </t>
  </si>
  <si>
    <t>Usklajenost projekta z dolgoročnim razvojem kmetijskega gospodarstva</t>
  </si>
  <si>
    <t>Projekt jasno prispeva k širjenju dejavnosti, generacijski prenovi, prevzemu ali razvoju kmetije.</t>
  </si>
  <si>
    <t>Projekt ni neposredno povezan z dolgoročno vizijo razvoja kmetijskega gospodarstva</t>
  </si>
  <si>
    <t xml:space="preserve">Točke se dodelijo glede na prispevek projekta k dolgoročnemu razvoju kmetijskega gospodarstva. Projekti, ki vključlujejo širitev, generacijsko prenovo ali razvoj, so visoko ocenjeni. Projekti, ki ohranjajo obstoječe aktivnosti brez razvoja, prejmejo srednjo oceno. Projekti brez povezave z dolgoročno vizijo so ocenjeni najnižje. Utemeljitev mora biti razvidna v Poslovno - finančni prilogi. 
</t>
  </si>
  <si>
    <t>Spodbujanje vključevanja mladih v kmetijski sektor, pri podjetjih družinsko podjetje</t>
  </si>
  <si>
    <t>Vlagatelj je mladi kmet oziroma oseba, stara do vključno 40 let, ki opravlja ključno funkcijo nosilca ali odgovorne osebe. V primeru pravne osebe pa gre za družinsko podjetje.</t>
  </si>
  <si>
    <t>Vlagatelj ne izpolnjuje nobenega od navedenih pogojev.</t>
  </si>
  <si>
    <t>Točke po tem merilu se, v primeru ko je vlagatelj fizična oseba, določi glede na njegovo starost, ki v letu oddaje vloge (najkasneje do 31. 12.) ne sme preseči 40 let.
Vlagatelj, ki je pravni subjekt, izpolnjuje pogoje za družinsko podjetje po naslednjih merilih:
- Lastništvo: Večinski delež podjetja je v lasti članov iste družine.
- Upravljanje: Vsaj en družinski član ima aktivno upravljavsko vlogo (npr. direktor, prokurist, vodja enote).
- Družinska vključenost: V podjetju sodelujejo vsaj dva družinska člana (npr. starši in otroci, zakonski par, bratje/sestre).
- Medgeneracijski prenos: Obstaja jasna namera ali že izveden prenos podjetja na naslednjo generacijo (če je to relevantno).</t>
  </si>
  <si>
    <t>2.103</t>
  </si>
  <si>
    <t>Vodenje knjigovodstva na kmetijskem gospodarstvu</t>
  </si>
  <si>
    <t>Dokazilo za knjigovodstvo (poročilo)</t>
  </si>
  <si>
    <t xml:space="preserve"> 2.103.01</t>
  </si>
  <si>
    <t xml:space="preserve">Vlagatelj vodi dvostavno knjigovodstvo ali knjigovodstvo po metodologiji FADN oz. FSDN. </t>
  </si>
  <si>
    <t xml:space="preserve"> 2.103.02</t>
  </si>
  <si>
    <t xml:space="preserve">Vlagatelj vodi knjigovodstvo po dejanskih prihodkih oziroma dejanskih odhodkih </t>
  </si>
  <si>
    <t xml:space="preserve"> 2.103.03</t>
  </si>
  <si>
    <t xml:space="preserve">Vlagatelj ne vodi knjigovodstva po dejanskih prihodkih oziroma dejanskih odhodkih, dvostavnega knjigovodstva ali knjigovodstva po metodologiji FADN oz. FSDN. </t>
  </si>
  <si>
    <t>Vlagatelj prejme točke, če za  kmetijsko gospodarstvo vodi knjigovodstvo po dejanskih prihodkih in odhodkih ali dvostavno knjigovodstvo ter predloži poročilo za leto pred oddajo vloge, ali če vodi knjigovodstvo po metodologiji FADN/FSDN ter predloži podatkovni model in rezultate obdelave knjigovodskih podatkov za leto pred oddajo vloge.</t>
  </si>
  <si>
    <t>3. FINANČNA OCENA</t>
  </si>
  <si>
    <t xml:space="preserve">Merila za fizične osebe – kmetije ter fizične osebe, ki na trgu samostojno opravljajo pridobitno dejavnost (s.p.) in ugotavljajo davčno osnovo z upoštevanjem dejanskih prihodkov in normiranih odhodkov </t>
  </si>
  <si>
    <t xml:space="preserve"> 3.04</t>
  </si>
  <si>
    <t>Kreditna sposobnost</t>
  </si>
  <si>
    <r>
      <t>Dokazilo/a vlagatelja</t>
    </r>
    <r>
      <rPr>
        <sz val="8.5"/>
        <color rgb="FF195728"/>
        <rFont val="Arial"/>
        <family val="2"/>
        <charset val="238"/>
      </rPr>
      <t xml:space="preserve">               </t>
    </r>
  </si>
  <si>
    <t xml:space="preserve"> 3.04.01</t>
  </si>
  <si>
    <t>Kreditna sposobnost je 3,01 ali več</t>
  </si>
  <si>
    <t xml:space="preserve"> 3.04.02</t>
  </si>
  <si>
    <t>Kreditna sposobnost je večja od 2,50 do 3,00</t>
  </si>
  <si>
    <t xml:space="preserve"> 3.04.03</t>
  </si>
  <si>
    <t>Kreditna sposobnost je večja od 2,00 do 2,50,</t>
  </si>
  <si>
    <t xml:space="preserve"> 3.04.04</t>
  </si>
  <si>
    <t>Kreditna sposobnost je večja od 1,50 do 2,00</t>
  </si>
  <si>
    <t xml:space="preserve"> 3.04.05</t>
  </si>
  <si>
    <t>Kreditna sposobnost je večja od 1,20 do 1,50</t>
  </si>
  <si>
    <t xml:space="preserve"> 3.04.06</t>
  </si>
  <si>
    <t>Kreditna sposobnost od 1,01 do 1,20</t>
  </si>
  <si>
    <t>Točke po merilu kreditna sposobnost za vlagatelja, ki se prijavi kot fizična oseba-kmetija ali fizična oseba, ki na trgu samostojno opravlja pridobitno dejavnost (s.p.) in ugotavlja davčno osnovo z upoštevanjem dejanskih prihodkov in normiranih odhodkov, se določi glede na priložena dokazila, skladno z rangom števila točk, in sicer na podlagi formule*:
*Opomba: V letno višino obstoječih glavnic se ne všteva vrednosti posojilnih pogodb s Sklada po programu pred-financiranje.
Za izračun mora vlagatelj priložiti sledeča dokazila:
•	SISBON vlagatelja ter izpis SISBIZ v primeru, da vlagatelj opravlja hkrati dopolnilno dejavnost za katero ima odprt in poslovni račun oz. v primeru fizične osebe, ki na trgu samostojno opravlja pridobitno dejavnost (s.p.) in ugotavlja davčno osnovo z upoštevanjem dejanskih prihodkov in normiranih odhodkov. SISBON in SISBIZ ne smeta biti starejša od enega meseca od datuma oddaje vloge,
•	Bančni izpis transakcijskega računa ter popis TR vlagatelja (priloga PopisTR), na podlagi katerega se popiše prilive in pologe vlagatelja.
Za izračun mora vlagatelj priložiti tudi sledeča dokazila, v kolikor obstoj obveznosti niso razvidne iz SISBON-a in SISBIZ-a:
•	dokazila o obstoju drugih obveznosti* vlagatelja (npr. posojilna/leasing pogodba) in dokazila o višini stanj posojil pridobljenih s strani drugih posojilodajalcev, pri čemer se kot obveznost šteje tudi limit nad 2.000,00 EUR, 
Če se vlagatelj prijavlja kot fizična oseba-kmetija in uveljavlja tudi prihodke članov KG, mora tudi za člana KG priložiti vse priloge, ki veljajo za vlagatelja.
*Opomba: V obveznost se ne vštevajo obveznosti po posojilni pogodbi, sklenjeni s Skladom po ukrepu pred-financiranje.</t>
  </si>
  <si>
    <t>Merila za pravne osebe in fizične osebe, ki samostojno opravljajo pridobitno dejavnost (s.p.)</t>
  </si>
  <si>
    <t xml:space="preserve"> 3.01</t>
  </si>
  <si>
    <t xml:space="preserve">Bonitetna ocena (za pravne osebe in s.p.) </t>
  </si>
  <si>
    <r>
      <t>Vpogled Sklada v EBONITETE</t>
    </r>
    <r>
      <rPr>
        <sz val="8.5"/>
        <color rgb="FF195728"/>
        <rFont val="Arial"/>
        <family val="2"/>
        <charset val="238"/>
      </rPr>
      <t xml:space="preserve">               </t>
    </r>
  </si>
  <si>
    <t xml:space="preserve"> 3.01.01</t>
  </si>
  <si>
    <t>Bonitetna ocena 10</t>
  </si>
  <si>
    <t xml:space="preserve"> 3.01.02</t>
  </si>
  <si>
    <t xml:space="preserve">Bonitetna ocena 9 </t>
  </si>
  <si>
    <t xml:space="preserve"> 3.01.03</t>
  </si>
  <si>
    <t>Bonitetna ocena 8</t>
  </si>
  <si>
    <t xml:space="preserve"> 3.01.04</t>
  </si>
  <si>
    <t>Bonitetna ocena 7</t>
  </si>
  <si>
    <t xml:space="preserve"> 3.01.05</t>
  </si>
  <si>
    <t xml:space="preserve">Bonitetna ocena 6 </t>
  </si>
  <si>
    <t xml:space="preserve"> 3.01.06</t>
  </si>
  <si>
    <t xml:space="preserve">Bonitetna ocena 5 </t>
  </si>
  <si>
    <t>Točke po merilu Bonitetna ocena se določi skladno z rangom števila točk, in sicer na podlagi bonitetne ocene vlagatelja, ki je razvidna iz sistema Ebonitete.si. V kolikor bonitetne ocene za navedene pravno organizacijske oblike ni razvidne iz Ebonitete.si, jo mora vlagatelj proti plačilu pridobiti sam pri isti bonitetni hiši in jo priložiti v zavihku "Priloge", pod dokazilo "Bonitetna ocena«.</t>
  </si>
  <si>
    <t>NAJVIŠJE MOŽNO ŠTEVILO TOČK PO JAVNEM RAZPISU</t>
  </si>
  <si>
    <t>MINIMALNI PRAG ZA ODOBRITEV VLOGE</t>
  </si>
  <si>
    <t>SKUPAJ TOČKE</t>
  </si>
  <si>
    <t xml:space="preserve">Projekt omogoča nadaljevanje obstoječih dejavnosti brez bistvenega razvoja oz. gre za nakup nepremičnin, ki so bile predhodno najemu </t>
  </si>
  <si>
    <t>Vrsta in struktura nakupa nepremičnine</t>
  </si>
  <si>
    <t xml:space="preserve">Nakup drugih kmetijskih/in ali gozdnih zemljišč, kmetijskih objektov ali kmetij </t>
  </si>
  <si>
    <t>Poslovno - finančna priloga (zavihek Predstavitev - vrstica 42)</t>
  </si>
  <si>
    <t>Namen nakupa (razvidno iz vloge)</t>
  </si>
  <si>
    <t>Poslovno - finančna priloga (zavihek Predstavitev - vrstica 45)</t>
  </si>
  <si>
    <t>Vloga, Poslovno - finančna priloga (zavihek Predstavitev - vrstica 21)</t>
  </si>
  <si>
    <t>Nakup kmetijskih zemljišč z najmanj 80 % namensko in dejansko rabo</t>
  </si>
  <si>
    <t>Točke po tem merilu se določi glede na upravičen strošek pri projektu. To merilo spodbuja vlaganja, kjer je upravičen strošek zgolj nakup kmetijskih zemljišč z najmanj 80 % dejanske in namenske kmetijske rabe, saj ta neposredno prispevajo k osnovni kmetijski dejavnosti.</t>
  </si>
  <si>
    <t>Obmejna problemska območja so določena z Uredbo o določitvi obmejnih problemskih območij (Ur. l. RS, št. 22/11, s sprem. in dopol.). 
Med obmejna problemska območja se uvrščajo občine: Ajdovščina, Apače, Bistrica ob Sotli, Bohinj, Bovec, Brda, Brežice, Cankova, Cerkno, Cirkulane, Črenšovci, Črna na Koroškem, Črnomelj, Divača, Dobrovnik, Dolenjske Toplice, Dravograd, Gorje, Gornji Petrovci, Grad, Hodoš, Hrpelje - Kozina, Ilirska Bistrica, Jezersko, Kanal, Kobarid, Kobilje, Kočevje, Komen, Kostanjevica na Krki, Kostel, Kozje, Kranjska Gora, Kungota, Kuzma, Lendava, Ljutomer, Loška dolina, Loški Potok, Lovrenc na Pohorju, Luče, Majšperk, Metlika, Mežica, Miren - Kostanjevica, Moravske Toplice, Muta, Ormož, Osilnica, Pesnica, Pivka, Podčetrtek, Podlehnik, Podvelka, Poljčane, Postojna, Preddvor, Prevalje, Puconci, Radlje ob Dravi, Ravne na Koroškem, Razkrižje, Renče - Vogrsko, Ribnica na Pohorju, Rogašovci, Rogatec, Ruše, Selnica ob Dravi, Semič, Sežana, Slovenj Gradec, Solčava, Središče ob Dravi, Sveta Ana, Sveti Jurij ob Ščavnici, Sveti Tomaž, Šalovci, Šentjernej, Šmarje pri Jelšah, Tišina, Tolmin, Tržič, Velika Polana, Videm, Vipava, Vuzenica, Zavrč in Žetale.
Območja z omejenimi možnostmi za kmetijsko dejavnost so opredeljena v Pravilniku o razvrstitvi kmetijskih gospodarstev v območja z omejenimi možnostmi za kmetijsko dejavnost (Ur.l.RS, št. 23/2023). 
SRRS določi ustrezno število točk glede na lokacijo projekta,  skladno z rangom števila točk. </t>
  </si>
  <si>
    <t>Vpogled SRRS v RKG</t>
  </si>
  <si>
    <t>Na osnovi seznama OPO / vpogled SRRS v RKG oz. izpis iz RKG</t>
  </si>
  <si>
    <t xml:space="preserve"> 1.16</t>
  </si>
  <si>
    <t>1.16.01</t>
  </si>
  <si>
    <t>1.16.02</t>
  </si>
  <si>
    <t>2.109</t>
  </si>
  <si>
    <t>2.109.01</t>
  </si>
  <si>
    <t>2.109.02</t>
  </si>
  <si>
    <t>2.109.03</t>
  </si>
  <si>
    <t>2.110</t>
  </si>
  <si>
    <t>2.110.01</t>
  </si>
  <si>
    <t>2.110.02</t>
  </si>
  <si>
    <t>2.111</t>
  </si>
  <si>
    <t>2.111.01</t>
  </si>
  <si>
    <t>2.111.02</t>
  </si>
  <si>
    <t>2.111.03</t>
  </si>
  <si>
    <t>2.112</t>
  </si>
  <si>
    <t>2.112.01</t>
  </si>
  <si>
    <t>2.112.02</t>
  </si>
  <si>
    <t xml:space="preserve">Javni razpis za finančni produkt - AGRO Zemljišča in gozd (Ur. l. RS, št. 59/2025 z dne 1. 8. 2025: nadaljevanju razpis)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</si>
</sst>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0\ "/>
  </numFmts>
  <fonts count="17" x14ac:knownFonts="1">
    <font>
      <sz val="11"/>
      <color theme="1"/>
      <name val="Aptos Narrow"/>
      <family val="2"/>
      <charset val="238"/>
      <scheme val="minor"/>
    </font>
    <font>
      <sz val="11"/>
      <color theme="1"/>
      <name val="Aptos Narrow"/>
      <family val="2"/>
      <charset val="238"/>
      <scheme val="minor"/>
    </font>
    <font>
      <sz val="8.5"/>
      <color rgb="FF5E5E5E"/>
      <name val="Arial"/>
      <family val="2"/>
      <charset val="238"/>
    </font>
    <font>
      <b/>
      <sz val="9"/>
      <color rgb="FFFFFFFF"/>
      <name val="Arial"/>
      <family val="2"/>
      <charset val="238"/>
    </font>
    <font>
      <b/>
      <sz val="10"/>
      <color rgb="FFFFFFFF"/>
      <name val="Arial"/>
      <family val="2"/>
      <charset val="238"/>
    </font>
    <font>
      <b/>
      <sz val="8.5"/>
      <color rgb="FF195728"/>
      <name val="Arial"/>
      <family val="2"/>
      <charset val="238"/>
    </font>
    <font>
      <sz val="8.5"/>
      <color rgb="FF195728"/>
      <name val="Arial"/>
      <family val="2"/>
      <charset val="238"/>
    </font>
    <font>
      <sz val="10"/>
      <color theme="1"/>
      <name val="Aptos Narrow"/>
      <family val="2"/>
      <charset val="238"/>
      <scheme val="minor"/>
    </font>
    <font>
      <sz val="8.5"/>
      <color theme="2" tint="-0.89999084444715716"/>
      <name val="Arial"/>
      <family val="2"/>
      <charset val="238"/>
    </font>
    <font>
      <sz val="9"/>
      <color theme="1"/>
      <name val="Aptos Narrow"/>
      <family val="2"/>
      <charset val="238"/>
      <scheme val="minor"/>
    </font>
    <font>
      <b/>
      <sz val="9"/>
      <color rgb="FFCCFFCC"/>
      <name val="Arial"/>
      <family val="2"/>
      <charset val="238"/>
    </font>
    <font>
      <sz val="11"/>
      <color rgb="FFFF0000"/>
      <name val="Aptos Narrow"/>
      <family val="2"/>
      <charset val="238"/>
      <scheme val="minor"/>
    </font>
    <font>
      <b/>
      <sz val="8.5"/>
      <color rgb="FFFFFFFF"/>
      <name val="Arial"/>
      <family val="2"/>
      <charset val="238"/>
    </font>
    <font>
      <i/>
      <sz val="8.5"/>
      <color rgb="FF5E5E5E"/>
      <name val="Arial"/>
      <family val="2"/>
      <charset val="238"/>
    </font>
    <font>
      <i/>
      <sz val="11"/>
      <color theme="1"/>
      <name val="Aptos Narrow"/>
      <family val="2"/>
      <charset val="238"/>
      <scheme val="minor"/>
    </font>
    <font>
      <b/>
      <sz val="10"/>
      <color theme="0"/>
      <name val="Arial"/>
      <family val="2"/>
      <charset val="238"/>
    </font>
    <font>
      <sz val="8"/>
      <name val="Aptos Narrow"/>
      <family val="2"/>
      <charset val="238"/>
      <scheme val="minor"/>
    </font>
  </fonts>
  <fills count="10">
    <fill>
      <patternFill patternType="none"/>
    </fill>
    <fill>
      <patternFill patternType="gray125"/>
    </fill>
    <fill>
      <patternFill patternType="solid">
        <fgColor rgb="FFFFFFCC"/>
      </patternFill>
    </fill>
    <fill>
      <patternFill patternType="solid">
        <fgColor rgb="FF9EC2A6"/>
        <bgColor indexed="64"/>
      </patternFill>
    </fill>
    <fill>
      <patternFill patternType="solid">
        <fgColor rgb="FF868686"/>
        <bgColor indexed="64"/>
      </patternFill>
    </fill>
    <fill>
      <patternFill patternType="solid">
        <fgColor rgb="FFD1D8CF"/>
        <bgColor indexed="64"/>
      </patternFill>
    </fill>
    <fill>
      <patternFill patternType="solid">
        <fgColor rgb="FFFFFFFF"/>
        <bgColor indexed="64"/>
      </patternFill>
    </fill>
    <fill>
      <patternFill patternType="solid">
        <fgColor rgb="FFCCD1CD"/>
        <bgColor indexed="64"/>
      </patternFill>
    </fill>
    <fill>
      <patternFill patternType="solid">
        <fgColor rgb="FFEAEDE9"/>
        <bgColor indexed="64"/>
      </patternFill>
    </fill>
    <fill>
      <patternFill patternType="solid">
        <fgColor rgb="FF649981"/>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style="thin">
        <color rgb="FF868686"/>
      </left>
      <right style="thin">
        <color rgb="FF868686"/>
      </right>
      <top style="thin">
        <color rgb="FF868686"/>
      </top>
      <bottom style="thin">
        <color rgb="FF868686"/>
      </bottom>
      <diagonal/>
    </border>
    <border>
      <left style="thin">
        <color rgb="FF868686"/>
      </left>
      <right/>
      <top style="thin">
        <color rgb="FF868686"/>
      </top>
      <bottom style="thin">
        <color rgb="FF868686"/>
      </bottom>
      <diagonal/>
    </border>
    <border>
      <left/>
      <right style="thin">
        <color rgb="FF868686"/>
      </right>
      <top style="thin">
        <color rgb="FF868686"/>
      </top>
      <bottom style="thin">
        <color rgb="FF868686"/>
      </bottom>
      <diagonal/>
    </border>
    <border>
      <left/>
      <right/>
      <top style="thin">
        <color rgb="FF868686"/>
      </top>
      <bottom style="thin">
        <color rgb="FF868686"/>
      </bottom>
      <diagonal/>
    </border>
    <border>
      <left style="thin">
        <color rgb="FF868686"/>
      </left>
      <right style="thin">
        <color rgb="FF868686"/>
      </right>
      <top style="thin">
        <color rgb="FF868686"/>
      </top>
      <bottom/>
      <diagonal/>
    </border>
    <border>
      <left style="thin">
        <color rgb="FF868686"/>
      </left>
      <right style="thin">
        <color rgb="FF868686"/>
      </right>
      <top/>
      <bottom style="thin">
        <color rgb="FF868686"/>
      </bottom>
      <diagonal/>
    </border>
    <border>
      <left style="thin">
        <color rgb="FF868686"/>
      </left>
      <right style="thin">
        <color rgb="FF868686"/>
      </right>
      <top/>
      <bottom/>
      <diagonal/>
    </border>
  </borders>
  <cellStyleXfs count="2">
    <xf numFmtId="0" fontId="0" fillId="0" borderId="0"/>
    <xf numFmtId="0" fontId="1" fillId="2" borderId="1" applyNumberFormat="0" applyFont="0" applyAlignment="0" applyProtection="0"/>
  </cellStyleXfs>
  <cellXfs count="44">
    <xf numFmtId="0" fontId="0" fillId="0" borderId="0" xfId="0"/>
    <xf numFmtId="0" fontId="2" fillId="0" borderId="2" xfId="0" applyFont="1" applyBorder="1" applyAlignment="1">
      <alignment vertical="center" wrapText="1"/>
    </xf>
    <xf numFmtId="0" fontId="3" fillId="3" borderId="2" xfId="0" applyFont="1" applyFill="1" applyBorder="1" applyAlignment="1">
      <alignment vertical="center" wrapText="1"/>
    </xf>
    <xf numFmtId="0" fontId="3" fillId="3" borderId="2" xfId="0" applyFont="1" applyFill="1" applyBorder="1" applyAlignment="1">
      <alignment horizontal="center" vertical="center" wrapText="1"/>
    </xf>
    <xf numFmtId="0" fontId="7" fillId="0" borderId="0" xfId="0" applyFont="1"/>
    <xf numFmtId="0" fontId="3" fillId="4" borderId="2" xfId="0" applyFont="1" applyFill="1" applyBorder="1" applyAlignment="1">
      <alignment vertical="center" wrapText="1"/>
    </xf>
    <xf numFmtId="0" fontId="3" fillId="4" borderId="2" xfId="0" applyFont="1" applyFill="1" applyBorder="1" applyAlignment="1">
      <alignment horizontal="center" vertical="center" wrapText="1"/>
    </xf>
    <xf numFmtId="164" fontId="3" fillId="4" borderId="2" xfId="0" applyNumberFormat="1" applyFont="1" applyFill="1" applyBorder="1" applyAlignment="1">
      <alignment horizontal="center" vertical="center" wrapText="1"/>
    </xf>
    <xf numFmtId="0" fontId="9" fillId="0" borderId="0" xfId="0" applyFont="1"/>
    <xf numFmtId="0" fontId="5" fillId="5" borderId="2" xfId="0" applyFont="1" applyFill="1" applyBorder="1" applyAlignment="1">
      <alignment vertical="center" wrapText="1"/>
    </xf>
    <xf numFmtId="0" fontId="5" fillId="5" borderId="2" xfId="0" applyFont="1" applyFill="1" applyBorder="1" applyAlignment="1">
      <alignment horizontal="center" vertical="center" wrapText="1"/>
    </xf>
    <xf numFmtId="164" fontId="5" fillId="5"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4" fontId="2" fillId="0" borderId="2" xfId="0" applyNumberFormat="1" applyFont="1" applyBorder="1" applyAlignment="1">
      <alignment horizontal="left" vertical="center" wrapText="1"/>
    </xf>
    <xf numFmtId="0" fontId="13" fillId="0" borderId="2" xfId="0" applyFont="1" applyBorder="1" applyAlignment="1">
      <alignment vertical="center" wrapText="1"/>
    </xf>
    <xf numFmtId="0" fontId="14" fillId="0" borderId="0" xfId="0" applyFont="1"/>
    <xf numFmtId="17" fontId="5" fillId="5" borderId="2" xfId="0" applyNumberFormat="1" applyFont="1" applyFill="1" applyBorder="1" applyAlignment="1">
      <alignment vertical="center" wrapText="1"/>
    </xf>
    <xf numFmtId="0" fontId="2" fillId="6" borderId="2" xfId="0" applyFont="1" applyFill="1" applyBorder="1" applyAlignment="1">
      <alignment vertical="center" wrapText="1"/>
    </xf>
    <xf numFmtId="0" fontId="5" fillId="7" borderId="2" xfId="0" applyFont="1" applyFill="1" applyBorder="1" applyAlignment="1">
      <alignment vertical="center" wrapText="1"/>
    </xf>
    <xf numFmtId="0" fontId="5" fillId="7" borderId="2" xfId="0" applyFont="1" applyFill="1" applyBorder="1" applyAlignment="1">
      <alignment horizontal="center" vertical="center" wrapText="1"/>
    </xf>
    <xf numFmtId="164" fontId="5" fillId="7" borderId="2" xfId="0" applyNumberFormat="1" applyFont="1" applyFill="1" applyBorder="1" applyAlignment="1">
      <alignment horizontal="center" vertical="center" wrapText="1"/>
    </xf>
    <xf numFmtId="0" fontId="2" fillId="6" borderId="2" xfId="0" applyFont="1" applyFill="1" applyBorder="1" applyAlignment="1">
      <alignment horizontal="center" vertical="center" wrapText="1"/>
    </xf>
    <xf numFmtId="0" fontId="11" fillId="0" borderId="0" xfId="0" applyFont="1"/>
    <xf numFmtId="0" fontId="12" fillId="4" borderId="2" xfId="0" applyFont="1" applyFill="1" applyBorder="1" applyAlignment="1">
      <alignment horizontal="center" vertical="center" wrapText="1"/>
    </xf>
    <xf numFmtId="164" fontId="4" fillId="4" borderId="2" xfId="0" applyNumberFormat="1" applyFont="1" applyFill="1" applyBorder="1" applyAlignment="1">
      <alignment horizontal="center" vertical="center" wrapText="1"/>
    </xf>
    <xf numFmtId="16" fontId="5" fillId="7" borderId="2" xfId="0" applyNumberFormat="1" applyFont="1" applyFill="1" applyBorder="1" applyAlignment="1">
      <alignment vertical="center" wrapText="1"/>
    </xf>
    <xf numFmtId="0" fontId="10" fillId="4" borderId="2" xfId="0" applyFont="1" applyFill="1" applyBorder="1" applyAlignment="1">
      <alignment horizontal="center" vertical="center" wrapText="1"/>
    </xf>
    <xf numFmtId="0" fontId="0" fillId="0" borderId="0" xfId="0" applyAlignment="1">
      <alignment wrapText="1"/>
    </xf>
    <xf numFmtId="49" fontId="5" fillId="5" borderId="2" xfId="0" applyNumberFormat="1" applyFont="1" applyFill="1" applyBorder="1" applyAlignment="1">
      <alignment vertical="center" wrapText="1"/>
    </xf>
    <xf numFmtId="0" fontId="13" fillId="0" borderId="2" xfId="0" applyFont="1" applyBorder="1" applyAlignment="1">
      <alignment horizontal="left" vertical="center" wrapText="1"/>
    </xf>
    <xf numFmtId="0" fontId="2" fillId="6" borderId="2" xfId="0" applyFont="1" applyFill="1" applyBorder="1" applyAlignment="1">
      <alignment horizontal="left" vertical="center" wrapText="1"/>
    </xf>
    <xf numFmtId="0" fontId="2" fillId="0" borderId="2" xfId="0" applyFont="1" applyBorder="1" applyAlignment="1">
      <alignment horizontal="left" vertical="center" wrapText="1"/>
    </xf>
    <xf numFmtId="164" fontId="8" fillId="8" borderId="2" xfId="1" applyNumberFormat="1" applyFont="1" applyFill="1" applyBorder="1" applyAlignment="1" applyProtection="1">
      <alignment horizontal="center" vertical="center"/>
      <protection locked="0"/>
    </xf>
    <xf numFmtId="164" fontId="8" fillId="8" borderId="6" xfId="1" applyNumberFormat="1" applyFont="1" applyFill="1" applyBorder="1" applyAlignment="1" applyProtection="1">
      <alignment horizontal="center" vertical="center"/>
      <protection locked="0"/>
    </xf>
    <xf numFmtId="164" fontId="8" fillId="8" borderId="8" xfId="1" applyNumberFormat="1" applyFont="1" applyFill="1" applyBorder="1" applyAlignment="1" applyProtection="1">
      <alignment horizontal="center" vertical="center"/>
      <protection locked="0"/>
    </xf>
    <xf numFmtId="0" fontId="0" fillId="0" borderId="7" xfId="0" applyBorder="1" applyAlignment="1">
      <alignment horizontal="center" vertical="center"/>
    </xf>
    <xf numFmtId="0" fontId="3" fillId="4" borderId="2" xfId="0" applyFont="1" applyFill="1" applyBorder="1" applyAlignment="1">
      <alignment vertical="center" wrapText="1"/>
    </xf>
    <xf numFmtId="0" fontId="4" fillId="9" borderId="2" xfId="0" applyFont="1" applyFill="1" applyBorder="1" applyAlignment="1">
      <alignment horizontal="center" vertical="center" wrapText="1"/>
    </xf>
    <xf numFmtId="0" fontId="2" fillId="0" borderId="2" xfId="0" applyFont="1" applyBorder="1" applyAlignment="1">
      <alignment vertical="center" wrapText="1"/>
    </xf>
    <xf numFmtId="0" fontId="5" fillId="7" borderId="2" xfId="0" applyFont="1" applyFill="1" applyBorder="1" applyAlignment="1">
      <alignment horizontal="left" vertical="center" wrapText="1"/>
    </xf>
    <xf numFmtId="14" fontId="2" fillId="0" borderId="3" xfId="0" applyNumberFormat="1" applyFont="1" applyBorder="1" applyAlignment="1">
      <alignment horizontal="left" vertical="center" wrapText="1"/>
    </xf>
    <xf numFmtId="14" fontId="2" fillId="0" borderId="5" xfId="0" applyNumberFormat="1" applyFont="1" applyBorder="1" applyAlignment="1">
      <alignment horizontal="left" vertical="center" wrapText="1"/>
    </xf>
    <xf numFmtId="14" fontId="2" fillId="0" borderId="4" xfId="0" applyNumberFormat="1" applyFont="1" applyBorder="1" applyAlignment="1">
      <alignment horizontal="left" vertical="center" wrapText="1"/>
    </xf>
    <xf numFmtId="164" fontId="8" fillId="0" borderId="2" xfId="1" applyNumberFormat="1" applyFont="1" applyFill="1" applyBorder="1" applyAlignment="1" applyProtection="1">
      <alignment horizontal="center" vertical="center"/>
      <protection locked="0"/>
    </xf>
  </cellXfs>
  <cellStyles count="2">
    <cellStyle name="Navadno" xfId="0" builtinId="0"/>
    <cellStyle name="Opomba" xfId="1" builtinId="10"/>
  </cellStyles>
  <dxfs count="0"/>
  <tableStyles count="0" defaultTableStyle="TableStyleMedium2" defaultPivotStyle="PivotStyleLight16"/>
  <colors>
    <mruColors>
      <color rgb="FFCCFFCC"/>
      <color rgb="FF868686"/>
      <color rgb="FFEAEDE9"/>
      <color rgb="FF6499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3267075</xdr:colOff>
      <xdr:row>52</xdr:row>
      <xdr:rowOff>438150</xdr:rowOff>
    </xdr:from>
    <xdr:to>
      <xdr:col>2</xdr:col>
      <xdr:colOff>962025</xdr:colOff>
      <xdr:row>52</xdr:row>
      <xdr:rowOff>704850</xdr:rowOff>
    </xdr:to>
    <xdr:pic>
      <xdr:nvPicPr>
        <xdr:cNvPr id="2" name="Slika 1">
          <a:extLst>
            <a:ext uri="{FF2B5EF4-FFF2-40B4-BE49-F238E27FC236}">
              <a16:creationId xmlns:a16="http://schemas.microsoft.com/office/drawing/2014/main" id="{FB60C443-FBC7-4660-B83D-9E42C65CF63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3425" y="23126700"/>
          <a:ext cx="427672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Pisarna">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29685-EBCE-4492-A09A-4970E6AB6C1A}">
  <sheetPr>
    <pageSetUpPr fitToPage="1"/>
  </sheetPr>
  <dimension ref="A1:E65"/>
  <sheetViews>
    <sheetView tabSelected="1" view="pageBreakPreview" zoomScaleNormal="100" zoomScaleSheetLayoutView="100" workbookViewId="0">
      <pane ySplit="6" topLeftCell="A7" activePane="bottomLeft" state="frozen"/>
      <selection pane="bottomLeft" activeCell="E9" sqref="E9:E10"/>
    </sheetView>
  </sheetViews>
  <sheetFormatPr defaultRowHeight="15" x14ac:dyDescent="0.25"/>
  <cols>
    <col min="1" max="1" width="19.140625" style="27" customWidth="1"/>
    <col min="2" max="2" width="98.7109375" style="27" customWidth="1"/>
    <col min="3" max="3" width="26.5703125" style="27" customWidth="1"/>
    <col min="4" max="4" width="14.5703125" style="27" customWidth="1"/>
    <col min="5" max="5" width="19" customWidth="1"/>
  </cols>
  <sheetData>
    <row r="1" spans="1:5" ht="30" customHeight="1" x14ac:dyDescent="0.25">
      <c r="A1" s="37" t="s">
        <v>0</v>
      </c>
      <c r="B1" s="37"/>
      <c r="C1" s="37"/>
      <c r="D1" s="37"/>
      <c r="E1" s="37"/>
    </row>
    <row r="2" spans="1:5" ht="20.100000000000001" customHeight="1" x14ac:dyDescent="0.25">
      <c r="A2" s="37" t="s">
        <v>1</v>
      </c>
      <c r="B2" s="37"/>
      <c r="C2" s="37"/>
      <c r="D2" s="37"/>
      <c r="E2" s="37"/>
    </row>
    <row r="3" spans="1:5" ht="20.100000000000001" customHeight="1" x14ac:dyDescent="0.25">
      <c r="A3" s="1" t="s">
        <v>2</v>
      </c>
      <c r="B3" s="31" t="s">
        <v>3</v>
      </c>
      <c r="C3" s="31"/>
      <c r="D3" s="31"/>
      <c r="E3" s="31"/>
    </row>
    <row r="4" spans="1:5" ht="20.100000000000001" customHeight="1" x14ac:dyDescent="0.25">
      <c r="A4" s="1" t="s">
        <v>4</v>
      </c>
      <c r="B4" s="31" t="s">
        <v>122</v>
      </c>
      <c r="C4" s="31"/>
      <c r="D4" s="31"/>
      <c r="E4" s="31"/>
    </row>
    <row r="5" spans="1:5" ht="60.75" customHeight="1" x14ac:dyDescent="0.25">
      <c r="A5" s="1" t="s">
        <v>5</v>
      </c>
      <c r="B5" s="31" t="s">
        <v>6</v>
      </c>
      <c r="C5" s="31"/>
      <c r="D5" s="31"/>
      <c r="E5" s="31"/>
    </row>
    <row r="6" spans="1:5" s="4" customFormat="1" ht="33" customHeight="1" x14ac:dyDescent="0.25">
      <c r="A6" s="2" t="s">
        <v>7</v>
      </c>
      <c r="B6" s="3" t="s">
        <v>8</v>
      </c>
      <c r="C6" s="3" t="s">
        <v>9</v>
      </c>
      <c r="D6" s="3" t="s">
        <v>10</v>
      </c>
      <c r="E6" s="3" t="s">
        <v>11</v>
      </c>
    </row>
    <row r="7" spans="1:5" s="8" customFormat="1" ht="20.100000000000001" customHeight="1" x14ac:dyDescent="0.2">
      <c r="A7" s="36" t="s">
        <v>12</v>
      </c>
      <c r="B7" s="36"/>
      <c r="C7" s="36"/>
      <c r="D7" s="6">
        <f>D8+D12</f>
        <v>30</v>
      </c>
      <c r="E7" s="7">
        <f>E8+E12</f>
        <v>0</v>
      </c>
    </row>
    <row r="8" spans="1:5" ht="38.25" customHeight="1" x14ac:dyDescent="0.25">
      <c r="A8" s="16" t="s">
        <v>13</v>
      </c>
      <c r="B8" s="9" t="s">
        <v>14</v>
      </c>
      <c r="C8" s="9" t="s">
        <v>104</v>
      </c>
      <c r="D8" s="10">
        <f>MAX(D9:D10)</f>
        <v>20</v>
      </c>
      <c r="E8" s="11">
        <f>MAX(E9:E10)</f>
        <v>0</v>
      </c>
    </row>
    <row r="9" spans="1:5" ht="18" customHeight="1" x14ac:dyDescent="0.25">
      <c r="A9" s="1" t="s">
        <v>15</v>
      </c>
      <c r="B9" s="38" t="s">
        <v>16</v>
      </c>
      <c r="C9" s="38"/>
      <c r="D9" s="12">
        <v>20</v>
      </c>
      <c r="E9" s="32">
        <v>0</v>
      </c>
    </row>
    <row r="10" spans="1:5" ht="18" customHeight="1" x14ac:dyDescent="0.25">
      <c r="A10" s="1" t="s">
        <v>17</v>
      </c>
      <c r="B10" s="38" t="s">
        <v>18</v>
      </c>
      <c r="C10" s="38"/>
      <c r="D10" s="12">
        <v>0</v>
      </c>
      <c r="E10" s="32"/>
    </row>
    <row r="11" spans="1:5" s="15" customFormat="1" ht="136.5" customHeight="1" x14ac:dyDescent="0.25">
      <c r="A11" s="14" t="s">
        <v>5</v>
      </c>
      <c r="B11" s="29" t="s">
        <v>102</v>
      </c>
      <c r="C11" s="29"/>
      <c r="D11" s="29"/>
      <c r="E11" s="29"/>
    </row>
    <row r="12" spans="1:5" ht="20.100000000000001" customHeight="1" x14ac:dyDescent="0.25">
      <c r="A12" s="16" t="s">
        <v>105</v>
      </c>
      <c r="B12" s="9" t="s">
        <v>19</v>
      </c>
      <c r="C12" s="9" t="s">
        <v>103</v>
      </c>
      <c r="D12" s="10">
        <f>MAX(D13:D14)</f>
        <v>10</v>
      </c>
      <c r="E12" s="11">
        <f>MAX(E13)</f>
        <v>0</v>
      </c>
    </row>
    <row r="13" spans="1:5" ht="18" customHeight="1" x14ac:dyDescent="0.25">
      <c r="A13" s="1" t="s">
        <v>106</v>
      </c>
      <c r="B13" s="38" t="s">
        <v>20</v>
      </c>
      <c r="C13" s="38"/>
      <c r="D13" s="12">
        <v>10</v>
      </c>
      <c r="E13" s="32">
        <v>0</v>
      </c>
    </row>
    <row r="14" spans="1:5" ht="18" customHeight="1" x14ac:dyDescent="0.25">
      <c r="A14" s="1" t="s">
        <v>107</v>
      </c>
      <c r="B14" s="38" t="s">
        <v>21</v>
      </c>
      <c r="C14" s="38"/>
      <c r="D14" s="12">
        <v>0</v>
      </c>
      <c r="E14" s="32"/>
    </row>
    <row r="15" spans="1:5" s="15" customFormat="1" ht="44.25" customHeight="1" x14ac:dyDescent="0.25">
      <c r="A15" s="14" t="s">
        <v>5</v>
      </c>
      <c r="B15" s="29" t="s">
        <v>22</v>
      </c>
      <c r="C15" s="29"/>
      <c r="D15" s="29"/>
      <c r="E15" s="29"/>
    </row>
    <row r="16" spans="1:5" s="8" customFormat="1" ht="20.100000000000001" customHeight="1" x14ac:dyDescent="0.2">
      <c r="A16" s="36" t="s">
        <v>23</v>
      </c>
      <c r="B16" s="36"/>
      <c r="C16" s="36"/>
      <c r="D16" s="6">
        <f>D17+D22+D26+D30+D39+D35</f>
        <v>45</v>
      </c>
      <c r="E16" s="6">
        <f>E17+E22+E26+E30+E39+E35</f>
        <v>0</v>
      </c>
    </row>
    <row r="17" spans="1:5" ht="43.5" customHeight="1" x14ac:dyDescent="0.25">
      <c r="A17" s="28" t="s">
        <v>108</v>
      </c>
      <c r="B17" s="9" t="s">
        <v>24</v>
      </c>
      <c r="C17" s="9" t="s">
        <v>96</v>
      </c>
      <c r="D17" s="10">
        <f>MAX(D18:D20)</f>
        <v>10</v>
      </c>
      <c r="E17" s="11">
        <f>MAX(E18:E20)</f>
        <v>0</v>
      </c>
    </row>
    <row r="18" spans="1:5" ht="27.75" customHeight="1" x14ac:dyDescent="0.25">
      <c r="A18" s="13" t="s">
        <v>109</v>
      </c>
      <c r="B18" s="38" t="s">
        <v>25</v>
      </c>
      <c r="C18" s="38"/>
      <c r="D18" s="12">
        <v>10</v>
      </c>
      <c r="E18" s="32">
        <v>0</v>
      </c>
    </row>
    <row r="19" spans="1:5" ht="18" customHeight="1" x14ac:dyDescent="0.25">
      <c r="A19" s="13" t="s">
        <v>110</v>
      </c>
      <c r="B19" s="38" t="s">
        <v>26</v>
      </c>
      <c r="C19" s="38"/>
      <c r="D19" s="12">
        <v>5</v>
      </c>
      <c r="E19" s="32"/>
    </row>
    <row r="20" spans="1:5" ht="18" customHeight="1" x14ac:dyDescent="0.25">
      <c r="A20" s="13" t="s">
        <v>111</v>
      </c>
      <c r="B20" s="38" t="s">
        <v>27</v>
      </c>
      <c r="C20" s="38"/>
      <c r="D20" s="12">
        <v>0</v>
      </c>
      <c r="E20" s="32"/>
    </row>
    <row r="21" spans="1:5" s="15" customFormat="1" ht="49.5" customHeight="1" x14ac:dyDescent="0.25">
      <c r="A21" s="14" t="s">
        <v>5</v>
      </c>
      <c r="B21" s="29" t="s">
        <v>28</v>
      </c>
      <c r="C21" s="29"/>
      <c r="D21" s="29"/>
      <c r="E21" s="29"/>
    </row>
    <row r="22" spans="1:5" ht="24.95" customHeight="1" x14ac:dyDescent="0.25">
      <c r="A22" s="16" t="s">
        <v>29</v>
      </c>
      <c r="B22" s="18" t="s">
        <v>30</v>
      </c>
      <c r="C22" s="18" t="s">
        <v>31</v>
      </c>
      <c r="D22" s="10">
        <f>MAX(D23:D24)</f>
        <v>5</v>
      </c>
      <c r="E22" s="11">
        <f>MAX(E23)</f>
        <v>0</v>
      </c>
    </row>
    <row r="23" spans="1:5" ht="51.75" customHeight="1" x14ac:dyDescent="0.25">
      <c r="A23" s="17" t="s">
        <v>32</v>
      </c>
      <c r="B23" s="30" t="s">
        <v>33</v>
      </c>
      <c r="C23" s="30"/>
      <c r="D23" s="12">
        <v>5</v>
      </c>
      <c r="E23" s="32">
        <v>0</v>
      </c>
    </row>
    <row r="24" spans="1:5" ht="18" customHeight="1" x14ac:dyDescent="0.25">
      <c r="A24" s="17" t="s">
        <v>34</v>
      </c>
      <c r="B24" s="30" t="s">
        <v>35</v>
      </c>
      <c r="C24" s="30"/>
      <c r="D24" s="12">
        <v>0</v>
      </c>
      <c r="E24" s="32"/>
    </row>
    <row r="25" spans="1:5" s="15" customFormat="1" ht="34.5" customHeight="1" x14ac:dyDescent="0.25">
      <c r="A25" s="14" t="s">
        <v>5</v>
      </c>
      <c r="B25" s="29" t="s">
        <v>36</v>
      </c>
      <c r="C25" s="29"/>
      <c r="D25" s="29"/>
      <c r="E25" s="29"/>
    </row>
    <row r="26" spans="1:5" ht="25.5" customHeight="1" x14ac:dyDescent="0.25">
      <c r="A26" s="28" t="s">
        <v>112</v>
      </c>
      <c r="B26" s="18" t="s">
        <v>94</v>
      </c>
      <c r="C26" s="18" t="s">
        <v>97</v>
      </c>
      <c r="D26" s="10">
        <f>MAX(D27:D28)</f>
        <v>10</v>
      </c>
      <c r="E26" s="11">
        <f>MAX(E27)</f>
        <v>0</v>
      </c>
    </row>
    <row r="27" spans="1:5" ht="36" customHeight="1" x14ac:dyDescent="0.25">
      <c r="A27" s="13" t="s">
        <v>113</v>
      </c>
      <c r="B27" s="31" t="s">
        <v>100</v>
      </c>
      <c r="C27" s="31"/>
      <c r="D27" s="12">
        <v>10</v>
      </c>
      <c r="E27" s="32"/>
    </row>
    <row r="28" spans="1:5" ht="36.75" customHeight="1" x14ac:dyDescent="0.25">
      <c r="A28" s="13" t="s">
        <v>114</v>
      </c>
      <c r="B28" s="31" t="s">
        <v>95</v>
      </c>
      <c r="C28" s="31"/>
      <c r="D28" s="12">
        <v>0</v>
      </c>
      <c r="E28" s="32"/>
    </row>
    <row r="29" spans="1:5" s="15" customFormat="1" ht="47.25" customHeight="1" x14ac:dyDescent="0.25">
      <c r="A29" s="14" t="s">
        <v>5</v>
      </c>
      <c r="B29" s="29" t="s">
        <v>101</v>
      </c>
      <c r="C29" s="29"/>
      <c r="D29" s="29"/>
      <c r="E29" s="29"/>
    </row>
    <row r="30" spans="1:5" ht="36" customHeight="1" x14ac:dyDescent="0.25">
      <c r="A30" s="28" t="s">
        <v>115</v>
      </c>
      <c r="B30" s="18" t="s">
        <v>37</v>
      </c>
      <c r="C30" s="9" t="s">
        <v>98</v>
      </c>
      <c r="D30" s="19">
        <f>MAX(D31:D33)</f>
        <v>10</v>
      </c>
      <c r="E30" s="20">
        <f>MAX(E31:E32)</f>
        <v>0</v>
      </c>
    </row>
    <row r="31" spans="1:5" ht="24.95" customHeight="1" x14ac:dyDescent="0.25">
      <c r="A31" s="13" t="s">
        <v>116</v>
      </c>
      <c r="B31" s="30" t="s">
        <v>38</v>
      </c>
      <c r="C31" s="30"/>
      <c r="D31" s="12">
        <v>10</v>
      </c>
      <c r="E31" s="33">
        <v>0</v>
      </c>
    </row>
    <row r="32" spans="1:5" ht="18" customHeight="1" x14ac:dyDescent="0.25">
      <c r="A32" s="13" t="s">
        <v>117</v>
      </c>
      <c r="B32" s="31" t="s">
        <v>93</v>
      </c>
      <c r="C32" s="31"/>
      <c r="D32" s="21">
        <v>5</v>
      </c>
      <c r="E32" s="34"/>
    </row>
    <row r="33" spans="1:5" ht="18" customHeight="1" x14ac:dyDescent="0.25">
      <c r="A33" s="13" t="s">
        <v>118</v>
      </c>
      <c r="B33" s="30" t="s">
        <v>39</v>
      </c>
      <c r="C33" s="30"/>
      <c r="D33" s="21">
        <v>0</v>
      </c>
      <c r="E33" s="35"/>
    </row>
    <row r="34" spans="1:5" s="15" customFormat="1" ht="45" customHeight="1" x14ac:dyDescent="0.25">
      <c r="A34" s="14" t="s">
        <v>5</v>
      </c>
      <c r="B34" s="29" t="s">
        <v>40</v>
      </c>
      <c r="C34" s="29"/>
      <c r="D34" s="29"/>
      <c r="E34" s="29"/>
    </row>
    <row r="35" spans="1:5" ht="39" customHeight="1" x14ac:dyDescent="0.25">
      <c r="A35" s="28" t="s">
        <v>119</v>
      </c>
      <c r="B35" s="9" t="s">
        <v>41</v>
      </c>
      <c r="C35" s="9" t="s">
        <v>99</v>
      </c>
      <c r="D35" s="19">
        <f>MAX(D36:D37)</f>
        <v>5</v>
      </c>
      <c r="E35" s="20">
        <f>MAX(E36:E37)</f>
        <v>0</v>
      </c>
    </row>
    <row r="36" spans="1:5" ht="24.95" customHeight="1" x14ac:dyDescent="0.25">
      <c r="A36" s="13" t="s">
        <v>120</v>
      </c>
      <c r="B36" s="38" t="s">
        <v>42</v>
      </c>
      <c r="C36" s="38"/>
      <c r="D36" s="12">
        <v>5</v>
      </c>
      <c r="E36" s="43">
        <v>0</v>
      </c>
    </row>
    <row r="37" spans="1:5" ht="24.75" customHeight="1" x14ac:dyDescent="0.25">
      <c r="A37" s="13" t="s">
        <v>121</v>
      </c>
      <c r="B37" s="38" t="s">
        <v>43</v>
      </c>
      <c r="C37" s="38"/>
      <c r="D37" s="12">
        <v>0</v>
      </c>
      <c r="E37" s="43"/>
    </row>
    <row r="38" spans="1:5" s="15" customFormat="1" ht="116.25" customHeight="1" x14ac:dyDescent="0.25">
      <c r="A38" s="14" t="s">
        <v>5</v>
      </c>
      <c r="B38" s="29" t="s">
        <v>44</v>
      </c>
      <c r="C38" s="29"/>
      <c r="D38" s="29"/>
      <c r="E38" s="29"/>
    </row>
    <row r="39" spans="1:5" ht="24.95" customHeight="1" x14ac:dyDescent="0.25">
      <c r="A39" s="16" t="s">
        <v>45</v>
      </c>
      <c r="B39" s="18" t="s">
        <v>46</v>
      </c>
      <c r="C39" s="18" t="s">
        <v>47</v>
      </c>
      <c r="D39" s="19">
        <f>MAX(D40:D42)</f>
        <v>5</v>
      </c>
      <c r="E39" s="20">
        <f>MAX(E40:E42)</f>
        <v>0</v>
      </c>
    </row>
    <row r="40" spans="1:5" ht="18" customHeight="1" x14ac:dyDescent="0.25">
      <c r="A40" s="13" t="s">
        <v>48</v>
      </c>
      <c r="B40" s="38" t="s">
        <v>49</v>
      </c>
      <c r="C40" s="38"/>
      <c r="D40" s="21">
        <v>5</v>
      </c>
      <c r="E40" s="32">
        <v>0</v>
      </c>
    </row>
    <row r="41" spans="1:5" ht="18" customHeight="1" x14ac:dyDescent="0.25">
      <c r="A41" s="13" t="s">
        <v>50</v>
      </c>
      <c r="B41" s="38" t="s">
        <v>51</v>
      </c>
      <c r="C41" s="38"/>
      <c r="D41" s="21">
        <v>3</v>
      </c>
      <c r="E41" s="32"/>
    </row>
    <row r="42" spans="1:5" s="22" customFormat="1" ht="18" customHeight="1" x14ac:dyDescent="0.25">
      <c r="A42" s="13" t="s">
        <v>52</v>
      </c>
      <c r="B42" s="38" t="s">
        <v>53</v>
      </c>
      <c r="C42" s="38"/>
      <c r="D42" s="21">
        <v>0</v>
      </c>
      <c r="E42" s="32"/>
    </row>
    <row r="43" spans="1:5" s="15" customFormat="1" ht="24.95" customHeight="1" x14ac:dyDescent="0.25">
      <c r="A43" s="14" t="s">
        <v>5</v>
      </c>
      <c r="B43" s="29" t="s">
        <v>54</v>
      </c>
      <c r="C43" s="29"/>
      <c r="D43" s="29"/>
      <c r="E43" s="29"/>
    </row>
    <row r="44" spans="1:5" ht="20.100000000000001" customHeight="1" x14ac:dyDescent="0.25">
      <c r="A44" s="36" t="s">
        <v>55</v>
      </c>
      <c r="B44" s="36"/>
      <c r="C44" s="36"/>
      <c r="D44" s="23">
        <v>25</v>
      </c>
      <c r="E44" s="24">
        <f>IF(E46=0,E55,E46)</f>
        <v>0</v>
      </c>
    </row>
    <row r="45" spans="1:5" ht="20.100000000000001" customHeight="1" x14ac:dyDescent="0.25">
      <c r="A45" s="39" t="s">
        <v>56</v>
      </c>
      <c r="B45" s="39"/>
      <c r="C45" s="39"/>
      <c r="D45" s="39"/>
      <c r="E45" s="39"/>
    </row>
    <row r="46" spans="1:5" ht="20.100000000000001" customHeight="1" x14ac:dyDescent="0.25">
      <c r="A46" s="25" t="s">
        <v>57</v>
      </c>
      <c r="B46" s="18" t="s">
        <v>58</v>
      </c>
      <c r="C46" s="18" t="s">
        <v>59</v>
      </c>
      <c r="D46" s="19">
        <f>MAX(D47:D52)</f>
        <v>25</v>
      </c>
      <c r="E46" s="20">
        <f>MAX(E47:E52)</f>
        <v>0</v>
      </c>
    </row>
    <row r="47" spans="1:5" ht="18" customHeight="1" x14ac:dyDescent="0.25">
      <c r="A47" s="13" t="s">
        <v>60</v>
      </c>
      <c r="B47" s="38" t="s">
        <v>61</v>
      </c>
      <c r="C47" s="38"/>
      <c r="D47" s="21">
        <v>25</v>
      </c>
      <c r="E47" s="32">
        <v>0</v>
      </c>
    </row>
    <row r="48" spans="1:5" ht="18" customHeight="1" x14ac:dyDescent="0.25">
      <c r="A48" s="13" t="s">
        <v>62</v>
      </c>
      <c r="B48" s="38" t="s">
        <v>63</v>
      </c>
      <c r="C48" s="38"/>
      <c r="D48" s="21">
        <v>20</v>
      </c>
      <c r="E48" s="32"/>
    </row>
    <row r="49" spans="1:5" ht="18" customHeight="1" x14ac:dyDescent="0.25">
      <c r="A49" s="13" t="s">
        <v>64</v>
      </c>
      <c r="B49" s="38" t="s">
        <v>65</v>
      </c>
      <c r="C49" s="38"/>
      <c r="D49" s="21">
        <v>15</v>
      </c>
      <c r="E49" s="32"/>
    </row>
    <row r="50" spans="1:5" ht="18" customHeight="1" x14ac:dyDescent="0.25">
      <c r="A50" s="13" t="s">
        <v>66</v>
      </c>
      <c r="B50" s="38" t="s">
        <v>67</v>
      </c>
      <c r="C50" s="38"/>
      <c r="D50" s="21">
        <v>10</v>
      </c>
      <c r="E50" s="32"/>
    </row>
    <row r="51" spans="1:5" ht="18" customHeight="1" x14ac:dyDescent="0.25">
      <c r="A51" s="13" t="s">
        <v>68</v>
      </c>
      <c r="B51" s="38" t="s">
        <v>69</v>
      </c>
      <c r="C51" s="38"/>
      <c r="D51" s="21">
        <v>5</v>
      </c>
      <c r="E51" s="32"/>
    </row>
    <row r="52" spans="1:5" ht="18" customHeight="1" x14ac:dyDescent="0.25">
      <c r="A52" s="13" t="s">
        <v>70</v>
      </c>
      <c r="B52" s="38" t="s">
        <v>71</v>
      </c>
      <c r="C52" s="38"/>
      <c r="D52" s="21">
        <v>0</v>
      </c>
      <c r="E52" s="32"/>
    </row>
    <row r="53" spans="1:5" ht="217.5" customHeight="1" x14ac:dyDescent="0.25">
      <c r="A53" s="1" t="s">
        <v>5</v>
      </c>
      <c r="B53" s="40" t="s">
        <v>72</v>
      </c>
      <c r="C53" s="41"/>
      <c r="D53" s="41"/>
      <c r="E53" s="42"/>
    </row>
    <row r="54" spans="1:5" ht="20.100000000000001" customHeight="1" x14ac:dyDescent="0.25">
      <c r="A54" s="39" t="s">
        <v>73</v>
      </c>
      <c r="B54" s="39"/>
      <c r="C54" s="39"/>
      <c r="D54" s="39"/>
      <c r="E54" s="39"/>
    </row>
    <row r="55" spans="1:5" ht="20.100000000000001" customHeight="1" x14ac:dyDescent="0.25">
      <c r="A55" s="25" t="s">
        <v>74</v>
      </c>
      <c r="B55" s="18" t="s">
        <v>75</v>
      </c>
      <c r="C55" s="18" t="s">
        <v>76</v>
      </c>
      <c r="D55" s="19">
        <f>MAX(D56:D61)</f>
        <v>25</v>
      </c>
      <c r="E55" s="20">
        <f>MAX(E56:E61)</f>
        <v>0</v>
      </c>
    </row>
    <row r="56" spans="1:5" ht="18" customHeight="1" x14ac:dyDescent="0.25">
      <c r="A56" s="13" t="s">
        <v>77</v>
      </c>
      <c r="B56" s="38" t="s">
        <v>78</v>
      </c>
      <c r="C56" s="38"/>
      <c r="D56" s="21">
        <v>25</v>
      </c>
      <c r="E56" s="32">
        <v>0</v>
      </c>
    </row>
    <row r="57" spans="1:5" ht="18" customHeight="1" x14ac:dyDescent="0.25">
      <c r="A57" s="13" t="s">
        <v>79</v>
      </c>
      <c r="B57" s="38" t="s">
        <v>80</v>
      </c>
      <c r="C57" s="38"/>
      <c r="D57" s="21">
        <v>20</v>
      </c>
      <c r="E57" s="32"/>
    </row>
    <row r="58" spans="1:5" ht="18" customHeight="1" x14ac:dyDescent="0.25">
      <c r="A58" s="13" t="s">
        <v>81</v>
      </c>
      <c r="B58" s="38" t="s">
        <v>82</v>
      </c>
      <c r="C58" s="38"/>
      <c r="D58" s="21">
        <v>15</v>
      </c>
      <c r="E58" s="32"/>
    </row>
    <row r="59" spans="1:5" ht="18" customHeight="1" x14ac:dyDescent="0.25">
      <c r="A59" s="13" t="s">
        <v>83</v>
      </c>
      <c r="B59" s="38" t="s">
        <v>84</v>
      </c>
      <c r="C59" s="38"/>
      <c r="D59" s="21">
        <v>10</v>
      </c>
      <c r="E59" s="32"/>
    </row>
    <row r="60" spans="1:5" ht="18" customHeight="1" x14ac:dyDescent="0.25">
      <c r="A60" s="13" t="s">
        <v>85</v>
      </c>
      <c r="B60" s="38" t="s">
        <v>86</v>
      </c>
      <c r="C60" s="38"/>
      <c r="D60" s="21">
        <v>5</v>
      </c>
      <c r="E60" s="32"/>
    </row>
    <row r="61" spans="1:5" ht="18" customHeight="1" x14ac:dyDescent="0.25">
      <c r="A61" s="13" t="s">
        <v>87</v>
      </c>
      <c r="B61" s="38" t="s">
        <v>88</v>
      </c>
      <c r="C61" s="38"/>
      <c r="D61" s="21">
        <v>0</v>
      </c>
      <c r="E61" s="32"/>
    </row>
    <row r="62" spans="1:5" ht="24.95" customHeight="1" x14ac:dyDescent="0.25">
      <c r="A62" s="1" t="s">
        <v>5</v>
      </c>
      <c r="B62" s="40" t="s">
        <v>89</v>
      </c>
      <c r="C62" s="41"/>
      <c r="D62" s="41"/>
      <c r="E62" s="42"/>
    </row>
    <row r="63" spans="1:5" s="8" customFormat="1" ht="20.100000000000001" customHeight="1" x14ac:dyDescent="0.2">
      <c r="A63" s="36" t="s">
        <v>90</v>
      </c>
      <c r="B63" s="36"/>
      <c r="C63" s="36"/>
      <c r="D63" s="6">
        <f>D44+D16+D7</f>
        <v>100</v>
      </c>
      <c r="E63" s="7"/>
    </row>
    <row r="64" spans="1:5" ht="20.100000000000001" customHeight="1" x14ac:dyDescent="0.25">
      <c r="A64" s="36" t="s">
        <v>91</v>
      </c>
      <c r="B64" s="36"/>
      <c r="C64" s="36"/>
      <c r="D64" s="6">
        <v>25</v>
      </c>
      <c r="E64" s="7"/>
    </row>
    <row r="65" spans="1:5" ht="20.100000000000001" customHeight="1" x14ac:dyDescent="0.25">
      <c r="A65" s="5" t="s">
        <v>92</v>
      </c>
      <c r="B65" s="26" t="str">
        <f>IF(E65&gt;=25,"ZBRALI STE DOVOLJ TOČK ZA ODOBRITEV VLOGE","IZBRALI STE PREMALO TOČK ZA ODOBRITEV VLOGE")</f>
        <v>IZBRALI STE PREMALO TOČK ZA ODOBRITEV VLOGE</v>
      </c>
      <c r="C65" s="5"/>
      <c r="D65" s="6"/>
      <c r="E65" s="7">
        <f>E7+E16+E44</f>
        <v>0</v>
      </c>
    </row>
  </sheetData>
  <sheetProtection algorithmName="SHA-512" hashValue="FYbxSs7zaXgSrVtJZOJKkylAwv0Yx3GMFw1rX4xycjtYQx/eiwdA1RJnapPhm4xBSzUVtc9AxvDAjJ8uJJnnIQ==" saltValue="YWUMPQ5f69j7M2NA6072hA==" spinCount="100000" sheet="1" selectLockedCells="1"/>
  <mergeCells count="63">
    <mergeCell ref="B40:C40"/>
    <mergeCell ref="E40:E42"/>
    <mergeCell ref="B42:C42"/>
    <mergeCell ref="B29:E29"/>
    <mergeCell ref="B34:E34"/>
    <mergeCell ref="B41:C41"/>
    <mergeCell ref="B33:C33"/>
    <mergeCell ref="B36:C36"/>
    <mergeCell ref="E36:E37"/>
    <mergeCell ref="B37:C37"/>
    <mergeCell ref="B38:E38"/>
    <mergeCell ref="E47:E52"/>
    <mergeCell ref="B48:C48"/>
    <mergeCell ref="B49:C49"/>
    <mergeCell ref="B50:C50"/>
    <mergeCell ref="B51:C51"/>
    <mergeCell ref="B52:C52"/>
    <mergeCell ref="B43:E43"/>
    <mergeCell ref="A63:C63"/>
    <mergeCell ref="A64:C64"/>
    <mergeCell ref="A54:E54"/>
    <mergeCell ref="B56:C56"/>
    <mergeCell ref="E56:E61"/>
    <mergeCell ref="B57:C57"/>
    <mergeCell ref="B58:C58"/>
    <mergeCell ref="B59:C59"/>
    <mergeCell ref="B60:C60"/>
    <mergeCell ref="B61:C61"/>
    <mergeCell ref="B53:E53"/>
    <mergeCell ref="B62:E62"/>
    <mergeCell ref="A44:C44"/>
    <mergeCell ref="A45:E45"/>
    <mergeCell ref="B47:C47"/>
    <mergeCell ref="A16:C16"/>
    <mergeCell ref="B18:C18"/>
    <mergeCell ref="B19:C19"/>
    <mergeCell ref="B11:E11"/>
    <mergeCell ref="B15:E15"/>
    <mergeCell ref="E18:E20"/>
    <mergeCell ref="B20:C20"/>
    <mergeCell ref="B9:C9"/>
    <mergeCell ref="E9:E10"/>
    <mergeCell ref="B10:C10"/>
    <mergeCell ref="B13:C13"/>
    <mergeCell ref="E13:E14"/>
    <mergeCell ref="B14:C14"/>
    <mergeCell ref="A7:C7"/>
    <mergeCell ref="A1:E1"/>
    <mergeCell ref="A2:E2"/>
    <mergeCell ref="B3:E3"/>
    <mergeCell ref="B4:E4"/>
    <mergeCell ref="B5:E5"/>
    <mergeCell ref="B21:E21"/>
    <mergeCell ref="B23:C23"/>
    <mergeCell ref="B31:C31"/>
    <mergeCell ref="B32:C32"/>
    <mergeCell ref="E23:E24"/>
    <mergeCell ref="B24:C24"/>
    <mergeCell ref="B25:E25"/>
    <mergeCell ref="E27:E28"/>
    <mergeCell ref="B28:C28"/>
    <mergeCell ref="B27:C27"/>
    <mergeCell ref="E31:E33"/>
  </mergeCells>
  <phoneticPr fontId="16" type="noConversion"/>
  <dataValidations count="10">
    <dataValidation type="list" allowBlank="1" showInputMessage="1" showErrorMessage="1" sqref="E56:E61" xr:uid="{8058721F-5CBC-4960-8804-EA1D35A9FEF2}">
      <formula1>$D$56:$D$61</formula1>
    </dataValidation>
    <dataValidation type="list" allowBlank="1" showInputMessage="1" showErrorMessage="1" sqref="E47" xr:uid="{8D9CEA3F-6BD8-40A2-8A37-FB042ED8ED5E}">
      <formula1>$D$47:$D$52</formula1>
    </dataValidation>
    <dataValidation type="list" allowBlank="1" showInputMessage="1" showErrorMessage="1" sqref="E36:E37" xr:uid="{D2D05733-4F4D-4AC1-AE1E-5CC0A738AF89}">
      <formula1>$D$36:$D$37</formula1>
    </dataValidation>
    <dataValidation type="list" allowBlank="1" showInputMessage="1" showErrorMessage="1" sqref="E13:E14" xr:uid="{8C8D4C39-0FCA-4D0A-8C2A-E20C4F530C11}">
      <formula1>$D$13:$D$14</formula1>
    </dataValidation>
    <dataValidation type="list" allowBlank="1" showInputMessage="1" showErrorMessage="1" sqref="E9:E10" xr:uid="{E315ECC4-7A36-4213-BB38-B814A82E5409}">
      <formula1>$D$9:$D$10</formula1>
    </dataValidation>
    <dataValidation type="list" allowBlank="1" showInputMessage="1" showErrorMessage="1" sqref="E40:E42" xr:uid="{FC711CCF-DD16-40D1-B152-661AE1A5AD84}">
      <formula1>$D$40:$D$42</formula1>
    </dataValidation>
    <dataValidation type="list" allowBlank="1" showInputMessage="1" showErrorMessage="1" sqref="E18:E20" xr:uid="{90D1271E-B6FD-4D08-B3C4-ECA533F63F3B}">
      <formula1>$D$18:$D$20</formula1>
    </dataValidation>
    <dataValidation type="list" showInputMessage="1" showErrorMessage="1" sqref="E23:E24" xr:uid="{A4135FE0-A525-4376-B14A-892E673F99C6}">
      <formula1>$D$23:$D$24</formula1>
    </dataValidation>
    <dataValidation type="list" allowBlank="1" showInputMessage="1" showErrorMessage="1" sqref="E27:E28" xr:uid="{44D0F731-7DF8-4513-80A2-025B5FDF4662}">
      <formula1>$D$27:$D$28</formula1>
    </dataValidation>
    <dataValidation type="list" allowBlank="1" showInputMessage="1" showErrorMessage="1" sqref="E31:E33" xr:uid="{EEBF27EB-D64E-4255-AD81-306AAEB01C96}">
      <formula1>$D$31:$D$33</formula1>
    </dataValidation>
  </dataValidations>
  <pageMargins left="0.7" right="0.7" top="0.75" bottom="0.75" header="0.3" footer="0.3"/>
  <pageSetup paperSize="9" scale="49" fitToHeight="0" orientation="portrait" r:id="rId1"/>
  <rowBreaks count="1" manualBreakCount="1">
    <brk id="43" max="4" man="1"/>
  </rowBreaks>
  <ignoredErrors>
    <ignoredError sqref="A8 A56:A61 A22 A12" twoDigitTextYear="1"/>
    <ignoredError sqref="A39 A17 A26 A30 A35"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3786703-79a9-47de-ad6a-ef81e658716c">
      <Terms xmlns="http://schemas.microsoft.com/office/infopath/2007/PartnerControls"/>
    </lcf76f155ced4ddcb4097134ff3c332f>
    <TaxCatchAll xmlns="306a5fad-798d-4972-9ba1-b7dc3bc171c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41414A257A369C4BAAD1B6927524B91B" ma:contentTypeVersion="18" ma:contentTypeDescription="Ustvari nov dokument." ma:contentTypeScope="" ma:versionID="6e976055c8e4fbb9d36375a174a2a2d1">
  <xsd:schema xmlns:xsd="http://www.w3.org/2001/XMLSchema" xmlns:xs="http://www.w3.org/2001/XMLSchema" xmlns:p="http://schemas.microsoft.com/office/2006/metadata/properties" xmlns:ns2="f3786703-79a9-47de-ad6a-ef81e658716c" xmlns:ns3="306a5fad-798d-4972-9ba1-b7dc3bc171cd" targetNamespace="http://schemas.microsoft.com/office/2006/metadata/properties" ma:root="true" ma:fieldsID="b45276ef741ebfdf725d3e7a619706bc" ns2:_="" ns3:_="">
    <xsd:import namespace="f3786703-79a9-47de-ad6a-ef81e658716c"/>
    <xsd:import namespace="306a5fad-798d-4972-9ba1-b7dc3bc171c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786703-79a9-47de-ad6a-ef81e65871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Oznake slike" ma:readOnly="false" ma:fieldId="{5cf76f15-5ced-4ddc-b409-7134ff3c332f}" ma:taxonomyMulti="true" ma:sspId="0e3b8515-2efb-4f80-aba5-d361c9ec87c3"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06a5fad-798d-4972-9ba1-b7dc3bc171cd" elementFormDefault="qualified">
    <xsd:import namespace="http://schemas.microsoft.com/office/2006/documentManagement/types"/>
    <xsd:import namespace="http://schemas.microsoft.com/office/infopath/2007/PartnerControls"/>
    <xsd:element name="SharedWithUsers" ma:index="18" nillable="true" ma:displayName="V skupni rabi z"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V skupni rabi s podrobnostmi" ma:internalName="SharedWithDetails" ma:readOnly="true">
      <xsd:simpleType>
        <xsd:restriction base="dms:Note">
          <xsd:maxLength value="255"/>
        </xsd:restriction>
      </xsd:simpleType>
    </xsd:element>
    <xsd:element name="TaxCatchAll" ma:index="22" nillable="true" ma:displayName="Taxonomy Catch All Column" ma:hidden="true" ma:list="{7f101321-fe29-4506-b13a-4eeb9e720a21}" ma:internalName="TaxCatchAll" ma:showField="CatchAllData" ma:web="306a5fad-798d-4972-9ba1-b7dc3bc171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CBA300-B2CC-4AF1-BD78-8E5A1E2E5515}">
  <ds:schemaRefs>
    <ds:schemaRef ds:uri="http://www.w3.org/XML/1998/namespace"/>
    <ds:schemaRef ds:uri="http://purl.org/dc/dcmitype/"/>
    <ds:schemaRef ds:uri="306a5fad-798d-4972-9ba1-b7dc3bc171cd"/>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purl.org/dc/terms/"/>
    <ds:schemaRef ds:uri="http://schemas.microsoft.com/office/infopath/2007/PartnerControls"/>
    <ds:schemaRef ds:uri="f3786703-79a9-47de-ad6a-ef81e658716c"/>
  </ds:schemaRefs>
</ds:datastoreItem>
</file>

<file path=customXml/itemProps2.xml><?xml version="1.0" encoding="utf-8"?>
<ds:datastoreItem xmlns:ds="http://schemas.openxmlformats.org/officeDocument/2006/customXml" ds:itemID="{471DE272-A523-4805-BFC3-90BDEFCB4A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786703-79a9-47de-ad6a-ef81e658716c"/>
    <ds:schemaRef ds:uri="306a5fad-798d-4972-9ba1-b7dc3bc171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1E96915-CA84-498D-9819-6247CB9085D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vt:i4>
      </vt:variant>
      <vt:variant>
        <vt:lpstr>Imenovani obsegi</vt:lpstr>
      </vt:variant>
      <vt:variant>
        <vt:i4>3</vt:i4>
      </vt:variant>
    </vt:vector>
  </HeadingPairs>
  <TitlesOfParts>
    <vt:vector size="4" baseType="lpstr">
      <vt:lpstr>MERILA</vt:lpstr>
      <vt:lpstr>MERILA!_Hlk146790821</vt:lpstr>
      <vt:lpstr>MERILA!_Hlk146892016</vt:lpstr>
      <vt:lpstr>MERILA!Področje_tiskanja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Lea Kozina</dc:creator>
  <cp:keywords/>
  <dc:description/>
  <cp:lastModifiedBy>Katja Zgonc</cp:lastModifiedBy>
  <cp:revision/>
  <dcterms:created xsi:type="dcterms:W3CDTF">2025-05-20T11:50:49Z</dcterms:created>
  <dcterms:modified xsi:type="dcterms:W3CDTF">2025-08-01T06:24:16Z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0x01010041414A257A369C4BAAD1B6927524B91B</vt:lpwstr>
  </property>
  <property fmtid="{D5CDD505-2E9C-101B-9397-08002B2CF9AE}" pid="3" name="MediaServiceImageTags">
    <vt:lpwstr/>
  </property>
</Properties>
</file>