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regionalnisklad.sharepoint.com/sites/SPODBUDE496/Dokumenti v skupni rabi/2_Finančni produkti/2025_LOKALNO_OBČINE/"/>
    </mc:Choice>
  </mc:AlternateContent>
  <xr:revisionPtr revIDLastSave="1743" documentId="8_{8200DDE6-51AE-4FCE-A0AF-1918B71EA3A9}" xr6:coauthVersionLast="47" xr6:coauthVersionMax="47" xr10:uidLastSave="{141E949C-E9CB-49FB-AADB-F92B07BD2181}"/>
  <bookViews>
    <workbookView xWindow="-105" yWindow="0" windowWidth="31770" windowHeight="20985" xr2:uid="{4E1D33EC-0C41-4C6E-8946-62582960059F}"/>
  </bookViews>
  <sheets>
    <sheet name="MERILA" sheetId="2" r:id="rId1"/>
  </sheets>
  <definedNames>
    <definedName name="_Hlk146790821" localSheetId="0">MERILA!$A$14</definedName>
    <definedName name="_Hlk146892016" localSheetId="0">MERILA!#REF!</definedName>
    <definedName name="_xlnm.Print_Area" localSheetId="0">MERILA!$A$1:$E$55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E37" i="2"/>
  <c r="D22" i="2"/>
  <c r="D8" i="2"/>
  <c r="E47" i="2"/>
  <c r="E46" i="2" s="1"/>
  <c r="E22" i="2"/>
  <c r="E42" i="2" l="1"/>
  <c r="D42" i="2"/>
  <c r="D18" i="2"/>
  <c r="D17" i="2" s="1"/>
  <c r="E18" i="2"/>
  <c r="D13" i="2"/>
  <c r="E32" i="2"/>
  <c r="D32" i="2"/>
  <c r="D47" i="2"/>
  <c r="D37" i="2"/>
  <c r="E27" i="2"/>
  <c r="D27" i="2"/>
  <c r="E13" i="2"/>
  <c r="E17" i="2" l="1"/>
  <c r="D7" i="2"/>
  <c r="E7" i="2"/>
  <c r="D53" i="2" l="1"/>
  <c r="E55" i="2"/>
  <c r="B55" i="2" s="1"/>
</calcChain>
</file>

<file path=xl/sharedStrings.xml><?xml version="1.0" encoding="utf-8"?>
<sst xmlns="http://schemas.openxmlformats.org/spreadsheetml/2006/main" count="109" uniqueCount="97">
  <si>
    <t>MERILA ZA OCENJEVANJE VLOG</t>
  </si>
  <si>
    <t>Številka razpisa</t>
  </si>
  <si>
    <t>Naziv razpisa</t>
  </si>
  <si>
    <t>Pojasnilo</t>
  </si>
  <si>
    <t xml:space="preserve">Popolna vloga bo ocenjena s strani dveh neodvisnih ocenjevalcev na podlagi meril, ki so navedena v nadaljevanju.  
Posamezna vloga lahko skupaj prejme 100 točk. Za odobritev mora vloga doseči najmanj 25 točk. 
V kolikor je pri posameznem merilu zapisana priloga, pomeni, da se točke po tem merilu dodeli le ob predložitvi navedene priloge, ki mora biti vsebinsko ustrezna. </t>
  </si>
  <si>
    <t>OZNAKA MERILA</t>
  </si>
  <si>
    <t>MERILO</t>
  </si>
  <si>
    <t>PRILOGA</t>
  </si>
  <si>
    <t>ŠT. TOČK</t>
  </si>
  <si>
    <t>SAMOOCENITEV</t>
  </si>
  <si>
    <t>1. REGIONALNI VIDIK</t>
  </si>
  <si>
    <t xml:space="preserve"> 1.13</t>
  </si>
  <si>
    <t xml:space="preserve">Lokacija projekta glede na območje Triglavskega narodnega parka (TNP) </t>
  </si>
  <si>
    <t>1.13.01</t>
  </si>
  <si>
    <t xml:space="preserve">Projekt se nahaja na območju TNP </t>
  </si>
  <si>
    <t>1.13.02</t>
  </si>
  <si>
    <t xml:space="preserve">Projekt se ne nahaja na območju TNP </t>
  </si>
  <si>
    <t>2. TRAJNOSTNI VIDIK</t>
  </si>
  <si>
    <t>3. FINANČNA OCENA</t>
  </si>
  <si>
    <t>NAJVIŠJE MOŽNO ŠTEVILO TOČK PO JAVNEM RAZPISU</t>
  </si>
  <si>
    <t>MINIMALNI PRAG ZA ODOBRITEV VLOGE</t>
  </si>
  <si>
    <t>SKUPAJ TOČKE</t>
  </si>
  <si>
    <r>
      <t xml:space="preserve">Razpisna dokumentacija št. </t>
    </r>
    <r>
      <rPr>
        <b/>
        <sz val="10"/>
        <color theme="0"/>
        <rFont val="Arial"/>
        <family val="2"/>
        <charset val="238"/>
      </rPr>
      <t>2</t>
    </r>
  </si>
  <si>
    <t>1.01.01.</t>
  </si>
  <si>
    <t>1.01.02.</t>
  </si>
  <si>
    <t>1.01.03.</t>
  </si>
  <si>
    <t>Koeficient od 0,31 do 0,99</t>
  </si>
  <si>
    <t xml:space="preserve">Koeficient od 1,00 do 1,19 </t>
  </si>
  <si>
    <t>Koeficient od 1,20 do 1,34</t>
  </si>
  <si>
    <t xml:space="preserve"> 1.01</t>
  </si>
  <si>
    <t xml:space="preserve">Koeficient razvitosti občine projekta </t>
  </si>
  <si>
    <t>Koeficient razvitosti občine za dve leti izračuna državni organ, pristojen za finance, na podlagi formule, določene v Uredbi o metodologiji za določitev razvitosti občin za leti 2024 in 2025 (Uradni list RS, št. 132/23) in je razviden na povezavi  https://www.gov.si/assets/ministrstva/MF/Proracun-direktorat/DP-SSFLS/Izracuni/Koeficienti-razvitosti/Uredba_2425_koef_razvitosti_in_odst_sof_iz_DP.pdf.
Točke po merilu koeficienta razvitosti občine se določi, glede na range koeficienta razvitosti občine projekta, kot so v okviru meril določeni, pri čemer se poudarja, da gre za koeficient razvitosti občine projekta, kar pomeni, da se upošteva lokacija projekta.   
Primer: sedež vlagatelja je v občini X, projekt pa se izvaja na drugi lokaciji v občini Y, iz česar izhaja, da se upošteva koeficient razvitosti projekta Y. 
SRRS določi ustrezno število točk glede na lokacijo projekta,  skladno z rangom števila točk. </t>
  </si>
  <si>
    <t xml:space="preserve"> 3.16</t>
  </si>
  <si>
    <t xml:space="preserve">Dolg na prebivalca občine za preteklo leto </t>
  </si>
  <si>
    <t>3.16.01</t>
  </si>
  <si>
    <t>3.16.02</t>
  </si>
  <si>
    <t>3.16.03</t>
  </si>
  <si>
    <t>3.16.04</t>
  </si>
  <si>
    <t>Dolg na prebivalca je od 0,00 EUR do 300,00 EUR</t>
  </si>
  <si>
    <t>Dolg na prebivalca je od 301,00 EUR do 628,00 EUR</t>
  </si>
  <si>
    <t>Dolg na prebivalca je od 629,00 EUR do 1.000,00 EUR</t>
  </si>
  <si>
    <t>Dolg na prebivalca je večji ali enak 1.001,00 EUR</t>
  </si>
  <si>
    <t xml:space="preserve">Točke po tem merilu se določi skladno z rangom števila točk, glede na objavljen podatek o dolgu občine na prebivalca v letu pred oddajo vloge, ki ga je objavilo Ministrstvo za finance RS. </t>
  </si>
  <si>
    <t>2.75 </t>
  </si>
  <si>
    <t>2.75.01 </t>
  </si>
  <si>
    <t>2.75.02 </t>
  </si>
  <si>
    <t xml:space="preserve">Projekt blaženja/prilagajanja podnebnim spremembam </t>
  </si>
  <si>
    <t xml:space="preserve">Poslovno- finančna priloga </t>
  </si>
  <si>
    <t xml:space="preserve">Projekt vlagatelja je s področja blaženja/prilagajanja podnebnim spremembam    </t>
  </si>
  <si>
    <t xml:space="preserve">Projekt vlagatelja ni s področja blaženja/prilagajanja podnebnim spremembam  </t>
  </si>
  <si>
    <t>Družbena trajnost in vključenost</t>
  </si>
  <si>
    <t>Poslovno – finančna priloga</t>
  </si>
  <si>
    <t>Projekt ima visoko razvojno vrednost in dolgoročen učinek na kakovost življenja, gospodarski potencial ali družbeno odpornost - Projekt jasno naslavlja ključne potrebe skupnosti, ima multiplikativne učinke (npr. privabljanje delovne sile, izboljšanje zdravja, zmanjšanje izseljevanja) in vključuje strateško pomembne sektorje.</t>
  </si>
  <si>
    <t>Projekt ima omejeno razvojno dodano vrednost ali je učinek pretežno posreden - Projekt sicer izboljšuje pogoje ali videz, vendar nima jasne povezave z dolgoročnim razvojem, gospodarskim napredkom ali ključnimi družbenimi cilji.</t>
  </si>
  <si>
    <t>Točke po tem merilu se določijo glede na pričakovani vpliv projekta na kakovost življenja prebivalcev, lokalni gospodarski razvoj ter dolgoročno funkcionalnost okolja.
Višje se ocenijo projekti, ki:
-	izboljšujejo dostop do osnovnih storitev (izobraževanje, zdravstvo, oskrba),
-	povečujejo privlačnost okolja za bivanje in delo (npr. privabljanje kadra, zadrževanje mladih), 
-	prispevajo k večji gospodarski dejavnosti (razvoj poslovnih con, podpora podjetništvu),
-	spodbujajo inovacije, trajnostno mobilnost ali povezovanje z znanstveno-raziskovalnimi institucijami.</t>
  </si>
  <si>
    <t>Vrsta infrastrukturnih posegov</t>
  </si>
  <si>
    <t>Novogradnja ali razvoj nove infrastrukture - Projekt uvaja popolnoma novo funkcionalnost ali fizično infrastrukturo, ki doslej ni obstajala. Prinaša nove javne storitve, izboljšano dostopnost, energetsko ali okoljsko učinkovitost.</t>
  </si>
  <si>
    <t>Nadgradnja, razširitev ali celovita prenova - Projekt pomembno izboljšuje že obstoječo infrastrukturo: večja zmogljivost, boljša funkcionalnost, energetska sanacija ali tehnološka posodobitev.</t>
  </si>
  <si>
    <t>Vzdrževalna dela ali manjše izboljšave - Projekt zajema predvsem tekoče ali osnovno vzdrževanje brez bistvenih razvojnih učinkov. Prispeva k ohranjanju trenutnega stanja, ne pa nujno k izboljšanju kakovosti bivanja ali infrastrukture</t>
  </si>
  <si>
    <t>Točke po tem merilu se določi skladno z rangom števila točk, in sicer glede na vrsto in razvojno stopnjo infrastrukturnega posega, ki je predmet financiranja. S tem merilom se prednost daje projektom, ki prinašajo največjo dodano vrednost za lokalni in regionalni razvoj, skladno s cilji finančnega produkta LOKALNO OBČINE – to so funkcionalna izboljšanja, trajnostne rešitve ter dolgoročni razvojni učinki.</t>
  </si>
  <si>
    <t>Projekt pokriva ključno manjkajočo osnovno infrastrukturo - Projekt rešuje infrastrukturno vrzel, ki doslej sploh ni bila pokrita ali je na kritični ravni (npr. naselje brez kanalizacije ali z neustreznim vodovodom, območje z visoko stopnjo vodnih izgub).</t>
  </si>
  <si>
    <t>Projekt se ne nanaša na osnovno infrastrukturo ali rešuje nadstandardne potrebe - Projekt sicer prispeva k razvoju, vendar se ne osredotoča na primarno komunalno, vodno ipd. infrastrukturo.</t>
  </si>
  <si>
    <t>Točke po tem merilu se določi skladno z rangom števila točk, in sicer na podlagi tega, v kolikšni meri projekt rešuje primarno infrastrukturno pomanjkanje, ki je ključno za zagotavljanje osnovnih življenjskih pogojev prebivalstva in temeljnega delovanja občinskih sistemov. Projekti, ki odpravljajo takšne vrzeli, imajo neposreden vpliv na javno zdravje, okoljsko varnost, socialno enakost in dolgoročno razvojno sposobnost območja.
Poseben poudarek je namenjen projektom, ki se nanašajo na kritične elemente osnovne komunalne infrastrukture, kot so:
-	vodovodni sistemi z velikimi izgubami ali brez dostopa do pitne vode,
-	kanalizacijska omrežja in čistilne naprave na območjih z izrazitimi okoljskimi obremenitvami,
-	območja, kjer prebivalci nimajo dostopa do javne gospodarske infrastrukture.</t>
  </si>
  <si>
    <t>Energetski management,  Lokalni energetski koncept,  Energetsko knjigovodstvo</t>
  </si>
  <si>
    <t>Vlagatelj ima vzpostavljen energetski management ali ima veljaven lokalni energetski koncept ali izvaja energetsko knjigovodstvo</t>
  </si>
  <si>
    <t>Vlagatelj ne izvaja aktivnosti v pretekli alineji</t>
  </si>
  <si>
    <t>Točke po tem merilu se določi skladno z rangom števila točk, in sicer na podlagi podatka ali ima vzpostavljen energetski management ali veljaven lokalni energetski koncept oz. ali izvaja energetsko knjigovodstvo.</t>
  </si>
  <si>
    <t>2.77</t>
  </si>
  <si>
    <t>2.77.01</t>
  </si>
  <si>
    <t>2.77.02</t>
  </si>
  <si>
    <t xml:space="preserve">Okoljska trajnost: Uporaba okolju prijaznih materialov ali tehnologij </t>
  </si>
  <si>
    <t xml:space="preserve">Izjemno dobro  - projekt vključuje celostno uporabo okolju prijaznih materialov (npr. les z FSC certifikatom, reciklirani materiali, lokalni materiali z nizkim ogljičnim odtisom) in/ali trajnostnih tehnologij (npr. nizkoenergijske rešitve, pasivne hiše, pametni energetski sistemi, uporaba obnovljivih virov energije, kot so sončne elektrarne, biomasa, geotermija). Projekt vključuje tudi krožne gradbene rešitve, kot so ponovna uporaba materialov, zmanjšanje gradbenih odpadkov, načrtovanje za razgradnjo, ali druge ukrepe za zmanjšanje vpliva v fazi gradnje in uporabe. Vključena so dokazila o trajnostnem izvoru materialov (npr. certifikati, deklaracije). Rešitve bistveno zmanjšujejo vpliv projekta na okolje in prispevajo k dolgoročni okoljski trajnosti.  </t>
  </si>
  <si>
    <t>Zmerno dobro - projekt vključuje nekatere okolju prijazne materiale ali tehnologije, vendar niso vključene celovito (npr. delna uporaba recikliranih materialov, energijsko učinkovita razsvetljava, izolacija z nižjim ogljičnim odtisom). Morda je omenjena uporaba OVE ali zmanjševanje odpadkov, vendar brez sistemskega pristopa ali dokazil. Vpliv na okolje je opazno zmanjšan, a ne optimalen.</t>
  </si>
  <si>
    <t>Šibko / pomanjkljivo  - Projekt ne vključuje okolju prijaznih materialov ali tehnologij, ali pa so te omenjene le deklarativno, brez konkretne uporabe ali dokazil. Gre lahko za standardno gradnjo, brez upoštevanja okoljskih ali trajnostnih vidikov. Vpliv na okolje ni zmanjšan ali celo povečan.</t>
  </si>
  <si>
    <t>Merilo spodbuja projekte, ki so vsebinsko usmerjeni v blaženje podnebnih sprememb ali prilagajanje njihovim posledicam, kot so suše, poplave, vročinski valovi in energetska neučinkovitost. Takšni projekti neposredno prispevajo k doseganju ciljev zelenega prehoda in zmanjšujejo okoljsko ranljivost občin. Mednje sodijo zlasti vlaganja v obnovljive vire energije, energetske prenove objektov, zmanjševanje emisij, naravne rešitve za zadrževanje vode ter prilagoditve infrastrukture na podnebna tveganja. Visoka ocena pomeni, da je podnebna odpornost sestavni del zasnove in ciljev projekta, ne le izvedbeni element.</t>
  </si>
  <si>
    <t>Prispevek k zapolnitvi osnovne infrastrukturne vrzeli</t>
  </si>
  <si>
    <t>Projekt ima srednjo razvojno vrednost in prispeva k izboljšanju pogojev za določeno ciljno skupino ali območje - Vpliv je prisoten, vendar je omejen na določeno področje, ciljno skupino ali območje, brez širšega strateškega učinka.</t>
  </si>
  <si>
    <t>Vpogled Sklada v Atlas okolja</t>
  </si>
  <si>
    <t>Točke po merilu lokacija projekta glede na območje Triglavskega narodnega parka (TNP) se določi glede na to, ali je lokacija projekta na območju TNP, in sicer na podlagi vpogleda SRRS v Atlas okolja.</t>
  </si>
  <si>
    <t>0301-1/2025-SRRS-13</t>
  </si>
  <si>
    <t>Sklep za LEK, izjava izvajalca, itd.</t>
  </si>
  <si>
    <t>Javni razpis za finančni produkt - LOKALNO OBČINE (Ur. l. RS, št. 53/2025 z dne 11. 7. 2025,  v nadaljevanju razpis)</t>
  </si>
  <si>
    <t>Vpogled SRRS v objavljene podatke MF</t>
  </si>
  <si>
    <t>2.108.01</t>
  </si>
  <si>
    <t>2.108.02</t>
  </si>
  <si>
    <t>2.108.03</t>
  </si>
  <si>
    <t>2.107.01</t>
  </si>
  <si>
    <t>2.107.02</t>
  </si>
  <si>
    <t>2.107.03</t>
  </si>
  <si>
    <t>2.106.01</t>
  </si>
  <si>
    <t>2.106.02</t>
  </si>
  <si>
    <t>2.106.03</t>
  </si>
  <si>
    <t>2.105.01</t>
  </si>
  <si>
    <t>2.105.02</t>
  </si>
  <si>
    <t>2.105.03</t>
  </si>
  <si>
    <t>Projekt izboljšuje ali nadgrajuje osnovno infrastrukturo, ki je delno že zagotovljena - Projekt prispeva k povečanju kakovosti ali zmogljivosti, vendar osnovna funkcionalnost že obstaja.</t>
  </si>
  <si>
    <t>Merilo spodbuja uporabo okolju prijaznih materialov in tehnologij, ki zmanjšujejo negativne vplive na okolje ter prispevajo k dolgoročni trajnosti projektov. Poseben poudarek je na obnovljivih virih energije, energijski učinkovitosti, krožnem gospodarstvu in pametnih trajnostnih rešitvah. Višje ocenjeni projekti trajnostne pristope vključujejo celostno in z dokazili o izvoru ali učinkovitosti. S tem merilom se podpira zeleni prehod in odgovorna raba javnih sredstev. Cilj je spodbujanje razvoja kakovostne in odporne infrastrukture z nizkim ogljičnim odtisom.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</si>
</sst>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0\ "/>
  </numFmts>
  <fonts count="17" x14ac:knownFonts="1">
    <font>
      <sz val="11"/>
      <color theme="1"/>
      <name val="Aptos Narrow"/>
      <family val="2"/>
      <charset val="238"/>
      <scheme val="minor"/>
    </font>
    <font>
      <sz val="11"/>
      <color theme="1"/>
      <name val="Aptos Narrow"/>
      <family val="2"/>
      <charset val="238"/>
      <scheme val="minor"/>
    </font>
    <font>
      <sz val="8.5"/>
      <color rgb="FF5E5E5E"/>
      <name val="Arial"/>
      <family val="2"/>
      <charset val="238"/>
    </font>
    <font>
      <b/>
      <sz val="9"/>
      <color rgb="FFFFFFFF"/>
      <name val="Arial"/>
      <family val="2"/>
      <charset val="238"/>
    </font>
    <font>
      <b/>
      <sz val="10"/>
      <color rgb="FFFFFFFF"/>
      <name val="Arial"/>
      <family val="2"/>
      <charset val="238"/>
    </font>
    <font>
      <b/>
      <sz val="8.5"/>
      <color rgb="FF195728"/>
      <name val="Arial"/>
      <family val="2"/>
      <charset val="238"/>
    </font>
    <font>
      <sz val="10"/>
      <color theme="1"/>
      <name val="Aptos Narrow"/>
      <family val="2"/>
      <charset val="238"/>
      <scheme val="minor"/>
    </font>
    <font>
      <sz val="8.5"/>
      <color theme="2" tint="-0.89999084444715716"/>
      <name val="Arial"/>
      <family val="2"/>
      <charset val="238"/>
    </font>
    <font>
      <sz val="9"/>
      <color theme="1"/>
      <name val="Aptos Narrow"/>
      <family val="2"/>
      <charset val="238"/>
      <scheme val="minor"/>
    </font>
    <font>
      <b/>
      <sz val="9"/>
      <color rgb="FFCCFFCC"/>
      <name val="Arial"/>
      <family val="2"/>
      <charset val="238"/>
    </font>
    <font>
      <sz val="11"/>
      <color rgb="FFFF0000"/>
      <name val="Aptos Narrow"/>
      <family val="2"/>
      <charset val="238"/>
      <scheme val="minor"/>
    </font>
    <font>
      <b/>
      <sz val="8.5"/>
      <color rgb="FFFFFFFF"/>
      <name val="Arial"/>
      <family val="2"/>
      <charset val="238"/>
    </font>
    <font>
      <i/>
      <sz val="8.5"/>
      <color rgb="FF5E5E5E"/>
      <name val="Arial"/>
      <family val="2"/>
      <charset val="238"/>
    </font>
    <font>
      <i/>
      <sz val="11"/>
      <color theme="1"/>
      <name val="Aptos Narrow"/>
      <family val="2"/>
      <charset val="238"/>
      <scheme val="minor"/>
    </font>
    <font>
      <sz val="8.5"/>
      <color rgb="FF5E5E5E"/>
      <name val="Arial"/>
      <family val="2"/>
      <charset val="238"/>
    </font>
    <font>
      <b/>
      <sz val="10"/>
      <color theme="0"/>
      <name val="Arial"/>
      <family val="2"/>
      <charset val="238"/>
    </font>
    <font>
      <sz val="8"/>
      <name val="Aptos Narrow"/>
      <family val="2"/>
      <charset val="238"/>
      <scheme val="minor"/>
    </font>
  </fonts>
  <fills count="10">
    <fill>
      <patternFill patternType="none"/>
    </fill>
    <fill>
      <patternFill patternType="gray125"/>
    </fill>
    <fill>
      <patternFill patternType="solid">
        <fgColor rgb="FFFFFFCC"/>
      </patternFill>
    </fill>
    <fill>
      <patternFill patternType="solid">
        <fgColor rgb="FF9EC2A6"/>
        <bgColor indexed="64"/>
      </patternFill>
    </fill>
    <fill>
      <patternFill patternType="solid">
        <fgColor rgb="FF868686"/>
        <bgColor indexed="64"/>
      </patternFill>
    </fill>
    <fill>
      <patternFill patternType="solid">
        <fgColor rgb="FFD1D8CF"/>
        <bgColor indexed="64"/>
      </patternFill>
    </fill>
    <fill>
      <patternFill patternType="solid">
        <fgColor rgb="FFFFFFFF"/>
        <bgColor indexed="64"/>
      </patternFill>
    </fill>
    <fill>
      <patternFill patternType="solid">
        <fgColor rgb="FFCCD1CD"/>
        <bgColor indexed="64"/>
      </patternFill>
    </fill>
    <fill>
      <patternFill patternType="solid">
        <fgColor rgb="FFEAEDE9"/>
        <bgColor indexed="64"/>
      </patternFill>
    </fill>
    <fill>
      <patternFill patternType="solid">
        <fgColor rgb="FF649981"/>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rgb="FF868686"/>
      </left>
      <right style="thin">
        <color rgb="FF868686"/>
      </right>
      <top style="thin">
        <color rgb="FF868686"/>
      </top>
      <bottom style="thin">
        <color rgb="FF868686"/>
      </bottom>
      <diagonal/>
    </border>
    <border>
      <left style="thin">
        <color rgb="FF868686"/>
      </left>
      <right/>
      <top style="thin">
        <color rgb="FF868686"/>
      </top>
      <bottom style="thin">
        <color rgb="FF868686"/>
      </bottom>
      <diagonal/>
    </border>
    <border>
      <left/>
      <right style="thin">
        <color rgb="FF868686"/>
      </right>
      <top style="thin">
        <color rgb="FF868686"/>
      </top>
      <bottom style="thin">
        <color rgb="FF868686"/>
      </bottom>
      <diagonal/>
    </border>
    <border>
      <left/>
      <right/>
      <top style="thin">
        <color rgb="FF868686"/>
      </top>
      <bottom style="thin">
        <color rgb="FF868686"/>
      </bottom>
      <diagonal/>
    </border>
    <border>
      <left style="thin">
        <color rgb="FF868686"/>
      </left>
      <right style="thin">
        <color rgb="FF868686"/>
      </right>
      <top style="thin">
        <color rgb="FF868686"/>
      </top>
      <bottom/>
      <diagonal/>
    </border>
    <border>
      <left style="thin">
        <color rgb="FF868686"/>
      </left>
      <right style="thin">
        <color rgb="FF868686"/>
      </right>
      <top/>
      <bottom/>
      <diagonal/>
    </border>
    <border>
      <left style="thin">
        <color rgb="FF868686"/>
      </left>
      <right style="thin">
        <color rgb="FF868686"/>
      </right>
      <top/>
      <bottom style="thin">
        <color rgb="FF868686"/>
      </bottom>
      <diagonal/>
    </border>
  </borders>
  <cellStyleXfs count="2">
    <xf numFmtId="0" fontId="0" fillId="0" borderId="0"/>
    <xf numFmtId="0" fontId="1" fillId="2" borderId="1" applyNumberFormat="0" applyFont="0" applyAlignment="0" applyProtection="0"/>
  </cellStyleXfs>
  <cellXfs count="48">
    <xf numFmtId="0" fontId="0" fillId="0" borderId="0" xfId="0"/>
    <xf numFmtId="0" fontId="2" fillId="0" borderId="2" xfId="0" applyFont="1" applyBorder="1" applyAlignment="1">
      <alignment vertical="center" wrapText="1"/>
    </xf>
    <xf numFmtId="0" fontId="3" fillId="3" borderId="2" xfId="0" applyFont="1" applyFill="1" applyBorder="1" applyAlignment="1">
      <alignment vertical="center" wrapText="1"/>
    </xf>
    <xf numFmtId="0" fontId="3" fillId="3" borderId="2" xfId="0" applyFont="1" applyFill="1" applyBorder="1" applyAlignment="1">
      <alignment horizontal="center" vertical="center" wrapText="1"/>
    </xf>
    <xf numFmtId="0" fontId="6" fillId="0" borderId="0" xfId="0" applyFont="1"/>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164" fontId="3" fillId="4" borderId="2" xfId="0" applyNumberFormat="1" applyFont="1" applyFill="1" applyBorder="1" applyAlignment="1">
      <alignment horizontal="center" vertical="center" wrapText="1"/>
    </xf>
    <xf numFmtId="0" fontId="8" fillId="0" borderId="0" xfId="0" applyFont="1"/>
    <xf numFmtId="0" fontId="5" fillId="5" borderId="2" xfId="0" applyFont="1" applyFill="1" applyBorder="1" applyAlignment="1">
      <alignment vertical="center" wrapText="1"/>
    </xf>
    <xf numFmtId="0" fontId="5" fillId="5" borderId="2" xfId="0"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left" vertical="center" wrapText="1"/>
    </xf>
    <xf numFmtId="0" fontId="12" fillId="0" borderId="2" xfId="0" applyFont="1" applyBorder="1" applyAlignment="1">
      <alignment vertical="center" wrapText="1"/>
    </xf>
    <xf numFmtId="0" fontId="13" fillId="0" borderId="0" xfId="0" applyFont="1"/>
    <xf numFmtId="17" fontId="5" fillId="5" borderId="2" xfId="0" applyNumberFormat="1" applyFont="1" applyFill="1" applyBorder="1" applyAlignment="1">
      <alignment vertical="center" wrapText="1"/>
    </xf>
    <xf numFmtId="0" fontId="5" fillId="7" borderId="2" xfId="0" applyFont="1" applyFill="1" applyBorder="1" applyAlignment="1">
      <alignment vertical="center" wrapText="1"/>
    </xf>
    <xf numFmtId="0" fontId="5" fillId="7" borderId="2" xfId="0" applyFont="1" applyFill="1" applyBorder="1" applyAlignment="1">
      <alignment horizontal="center" vertical="center" wrapText="1"/>
    </xf>
    <xf numFmtId="164" fontId="5" fillId="7"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0" fillId="0" borderId="0" xfId="0" applyFont="1"/>
    <xf numFmtId="0" fontId="11" fillId="4" borderId="2" xfId="0" applyFont="1" applyFill="1" applyBorder="1" applyAlignment="1">
      <alignment horizontal="center" vertical="center" wrapText="1"/>
    </xf>
    <xf numFmtId="16" fontId="5" fillId="7" borderId="2" xfId="0" applyNumberFormat="1" applyFont="1" applyFill="1" applyBorder="1" applyAlignment="1">
      <alignment vertical="center" wrapText="1"/>
    </xf>
    <xf numFmtId="0" fontId="9" fillId="4" borderId="2" xfId="0" applyFont="1" applyFill="1" applyBorder="1" applyAlignment="1">
      <alignment horizontal="center" vertical="center" wrapText="1"/>
    </xf>
    <xf numFmtId="0" fontId="0" fillId="0" borderId="0" xfId="0" applyAlignment="1">
      <alignment wrapText="1"/>
    </xf>
    <xf numFmtId="49" fontId="5" fillId="5" borderId="2" xfId="0" applyNumberFormat="1" applyFont="1" applyFill="1" applyBorder="1" applyAlignment="1">
      <alignment vertical="center" wrapText="1"/>
    </xf>
    <xf numFmtId="0" fontId="2" fillId="0" borderId="2" xfId="0" applyFont="1" applyBorder="1" applyAlignment="1">
      <alignment vertical="center" wrapText="1"/>
    </xf>
    <xf numFmtId="0" fontId="3" fillId="4" borderId="2" xfId="0" applyFont="1" applyFill="1" applyBorder="1" applyAlignment="1">
      <alignment vertical="center" wrapText="1"/>
    </xf>
    <xf numFmtId="0" fontId="4" fillId="9"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12" fillId="0" borderId="2" xfId="0" applyFont="1" applyBorder="1" applyAlignment="1">
      <alignment horizontal="left" vertical="center" wrapText="1"/>
    </xf>
    <xf numFmtId="164" fontId="7" fillId="8" borderId="2" xfId="1" applyNumberFormat="1" applyFont="1" applyFill="1" applyBorder="1" applyAlignment="1" applyProtection="1">
      <alignment horizontal="center" vertical="center"/>
      <protection locked="0"/>
    </xf>
    <xf numFmtId="164" fontId="7" fillId="8" borderId="6" xfId="1" applyNumberFormat="1" applyFont="1" applyFill="1" applyBorder="1" applyAlignment="1" applyProtection="1">
      <alignment horizontal="center" vertical="center"/>
      <protection locked="0"/>
    </xf>
    <xf numFmtId="164" fontId="7" fillId="8" borderId="7" xfId="1" applyNumberFormat="1" applyFont="1" applyFill="1" applyBorder="1" applyAlignment="1" applyProtection="1">
      <alignment horizontal="center" vertical="center"/>
      <protection locked="0"/>
    </xf>
    <xf numFmtId="0" fontId="0" fillId="0" borderId="8" xfId="0" applyBorder="1" applyAlignment="1">
      <alignment horizontal="center" vertical="center"/>
    </xf>
    <xf numFmtId="0" fontId="2" fillId="6" borderId="2" xfId="0" applyFont="1" applyFill="1" applyBorder="1" applyAlignment="1">
      <alignment horizontal="left" vertical="center" wrapText="1"/>
    </xf>
    <xf numFmtId="0" fontId="2" fillId="6" borderId="2" xfId="0" applyFont="1" applyFill="1" applyBorder="1" applyAlignment="1">
      <alignment vertical="center" wrapText="1"/>
    </xf>
    <xf numFmtId="14" fontId="2" fillId="0" borderId="3" xfId="0" applyNumberFormat="1" applyFont="1" applyBorder="1" applyAlignment="1">
      <alignment horizontal="left" vertical="center" wrapText="1"/>
    </xf>
    <xf numFmtId="14" fontId="2" fillId="0" borderId="5" xfId="0" applyNumberFormat="1" applyFont="1" applyBorder="1" applyAlignment="1">
      <alignment horizontal="left" vertical="center" wrapText="1"/>
    </xf>
    <xf numFmtId="14" fontId="2" fillId="0" borderId="4" xfId="0" applyNumberFormat="1" applyFont="1" applyBorder="1" applyAlignment="1">
      <alignment horizontal="left" vertical="center" wrapText="1"/>
    </xf>
    <xf numFmtId="0" fontId="0" fillId="0" borderId="2" xfId="0" applyBorder="1" applyAlignment="1">
      <alignment vertical="center" wrapText="1"/>
    </xf>
    <xf numFmtId="0" fontId="2" fillId="6" borderId="2" xfId="0" applyNumberFormat="1" applyFont="1" applyFill="1" applyBorder="1" applyAlignment="1">
      <alignment vertical="center" wrapText="1"/>
    </xf>
    <xf numFmtId="3" fontId="5" fillId="5" borderId="2" xfId="0" applyNumberFormat="1" applyFont="1" applyFill="1" applyBorder="1" applyAlignment="1">
      <alignment horizontal="left" vertical="center" wrapText="1"/>
    </xf>
    <xf numFmtId="0" fontId="2" fillId="0" borderId="2" xfId="0" applyNumberFormat="1" applyFont="1" applyBorder="1" applyAlignment="1">
      <alignment horizontal="left" vertical="center" wrapText="1"/>
    </xf>
    <xf numFmtId="0" fontId="12" fillId="0" borderId="2" xfId="0" applyNumberFormat="1" applyFont="1" applyBorder="1" applyAlignment="1">
      <alignment horizontal="left" vertical="center" wrapText="1"/>
    </xf>
    <xf numFmtId="0" fontId="2" fillId="6" borderId="2" xfId="0" applyNumberFormat="1" applyFont="1" applyFill="1" applyBorder="1" applyAlignment="1">
      <alignment horizontal="left" vertical="center" wrapText="1"/>
    </xf>
  </cellXfs>
  <cellStyles count="2">
    <cellStyle name="Navadno" xfId="0" builtinId="0"/>
    <cellStyle name="Opomba" xfId="1" builtinId="10"/>
  </cellStyles>
  <dxfs count="0"/>
  <tableStyles count="0" defaultTableStyle="TableStyleMedium2" defaultPivotStyle="PivotStyleLight16"/>
  <colors>
    <mruColors>
      <color rgb="FFCCFFCC"/>
      <color rgb="FF868686"/>
      <color rgb="FFEAEDE9"/>
      <color rgb="FF649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9685-EBCE-4492-A09A-4970E6AB6C1A}">
  <sheetPr>
    <pageSetUpPr fitToPage="1"/>
  </sheetPr>
  <dimension ref="A1:E55"/>
  <sheetViews>
    <sheetView tabSelected="1" view="pageBreakPreview" zoomScale="145" zoomScaleNormal="100" zoomScaleSheetLayoutView="145" workbookViewId="0">
      <pane ySplit="6" topLeftCell="A7" activePane="bottomLeft" state="frozen"/>
      <selection pane="bottomLeft" activeCell="E28" sqref="E28:E30"/>
    </sheetView>
  </sheetViews>
  <sheetFormatPr defaultRowHeight="15" x14ac:dyDescent="0.25"/>
  <cols>
    <col min="1" max="1" width="19.140625" style="26" customWidth="1"/>
    <col min="2" max="2" width="98.7109375" style="26" customWidth="1"/>
    <col min="3" max="3" width="26.5703125" style="26" customWidth="1"/>
    <col min="4" max="4" width="14.5703125" style="26" customWidth="1"/>
    <col min="5" max="5" width="19" customWidth="1"/>
  </cols>
  <sheetData>
    <row r="1" spans="1:5" ht="30" customHeight="1" x14ac:dyDescent="0.25">
      <c r="A1" s="30" t="s">
        <v>0</v>
      </c>
      <c r="B1" s="30"/>
      <c r="C1" s="30"/>
      <c r="D1" s="30"/>
      <c r="E1" s="30"/>
    </row>
    <row r="2" spans="1:5" ht="20.100000000000001" customHeight="1" x14ac:dyDescent="0.25">
      <c r="A2" s="30" t="s">
        <v>22</v>
      </c>
      <c r="B2" s="30"/>
      <c r="C2" s="30"/>
      <c r="D2" s="30"/>
      <c r="E2" s="30"/>
    </row>
    <row r="3" spans="1:5" ht="20.100000000000001" customHeight="1" x14ac:dyDescent="0.25">
      <c r="A3" s="1" t="s">
        <v>1</v>
      </c>
      <c r="B3" s="31" t="s">
        <v>79</v>
      </c>
      <c r="C3" s="31"/>
      <c r="D3" s="31"/>
      <c r="E3" s="31"/>
    </row>
    <row r="4" spans="1:5" ht="20.100000000000001" customHeight="1" x14ac:dyDescent="0.25">
      <c r="A4" s="1" t="s">
        <v>2</v>
      </c>
      <c r="B4" s="31" t="s">
        <v>81</v>
      </c>
      <c r="C4" s="31"/>
      <c r="D4" s="31"/>
      <c r="E4" s="31"/>
    </row>
    <row r="5" spans="1:5" ht="60.75" customHeight="1" x14ac:dyDescent="0.25">
      <c r="A5" s="1" t="s">
        <v>3</v>
      </c>
      <c r="B5" s="31" t="s">
        <v>4</v>
      </c>
      <c r="C5" s="31"/>
      <c r="D5" s="31"/>
      <c r="E5" s="31"/>
    </row>
    <row r="6" spans="1:5" s="4" customFormat="1" ht="33" customHeight="1" x14ac:dyDescent="0.25">
      <c r="A6" s="2" t="s">
        <v>5</v>
      </c>
      <c r="B6" s="3" t="s">
        <v>6</v>
      </c>
      <c r="C6" s="3" t="s">
        <v>7</v>
      </c>
      <c r="D6" s="3" t="s">
        <v>8</v>
      </c>
      <c r="E6" s="3" t="s">
        <v>9</v>
      </c>
    </row>
    <row r="7" spans="1:5" s="8" customFormat="1" ht="20.100000000000001" customHeight="1" x14ac:dyDescent="0.2">
      <c r="A7" s="29" t="s">
        <v>10</v>
      </c>
      <c r="B7" s="29"/>
      <c r="C7" s="29"/>
      <c r="D7" s="6">
        <f>D8+D13</f>
        <v>30</v>
      </c>
      <c r="E7" s="7">
        <f>E8+E13</f>
        <v>0</v>
      </c>
    </row>
    <row r="8" spans="1:5" ht="24.95" customHeight="1" x14ac:dyDescent="0.25">
      <c r="A8" s="16" t="s">
        <v>29</v>
      </c>
      <c r="B8" s="9" t="s">
        <v>30</v>
      </c>
      <c r="C8" s="9"/>
      <c r="D8" s="10">
        <f>MAX(D9:D11)</f>
        <v>20</v>
      </c>
      <c r="E8" s="11">
        <f>MAX(E9)</f>
        <v>0</v>
      </c>
    </row>
    <row r="9" spans="1:5" ht="18" customHeight="1" x14ac:dyDescent="0.25">
      <c r="A9" s="1" t="s">
        <v>23</v>
      </c>
      <c r="B9" s="28" t="s">
        <v>26</v>
      </c>
      <c r="C9" s="28"/>
      <c r="D9" s="12">
        <v>20</v>
      </c>
      <c r="E9" s="34"/>
    </row>
    <row r="10" spans="1:5" ht="18" customHeight="1" x14ac:dyDescent="0.25">
      <c r="A10" s="1" t="s">
        <v>24</v>
      </c>
      <c r="B10" s="28" t="s">
        <v>27</v>
      </c>
      <c r="C10" s="28"/>
      <c r="D10" s="12">
        <v>14</v>
      </c>
      <c r="E10" s="35"/>
    </row>
    <row r="11" spans="1:5" ht="18" customHeight="1" x14ac:dyDescent="0.25">
      <c r="A11" s="1" t="s">
        <v>25</v>
      </c>
      <c r="B11" s="28" t="s">
        <v>28</v>
      </c>
      <c r="C11" s="28"/>
      <c r="D11" s="12">
        <v>7</v>
      </c>
      <c r="E11" s="36"/>
    </row>
    <row r="12" spans="1:5" s="15" customFormat="1" ht="92.25" customHeight="1" x14ac:dyDescent="0.25">
      <c r="A12" s="14" t="s">
        <v>3</v>
      </c>
      <c r="B12" s="32" t="s">
        <v>31</v>
      </c>
      <c r="C12" s="32"/>
      <c r="D12" s="32"/>
      <c r="E12" s="32"/>
    </row>
    <row r="13" spans="1:5" ht="20.100000000000001" customHeight="1" x14ac:dyDescent="0.25">
      <c r="A13" s="16" t="s">
        <v>11</v>
      </c>
      <c r="B13" s="9" t="s">
        <v>12</v>
      </c>
      <c r="C13" s="9" t="s">
        <v>77</v>
      </c>
      <c r="D13" s="10">
        <f>MAX(D14:D15)</f>
        <v>10</v>
      </c>
      <c r="E13" s="11">
        <f>MAX(E14)</f>
        <v>0</v>
      </c>
    </row>
    <row r="14" spans="1:5" ht="18" customHeight="1" x14ac:dyDescent="0.25">
      <c r="A14" s="1" t="s">
        <v>13</v>
      </c>
      <c r="B14" s="28" t="s">
        <v>14</v>
      </c>
      <c r="C14" s="28"/>
      <c r="D14" s="12">
        <v>10</v>
      </c>
      <c r="E14" s="33">
        <v>0</v>
      </c>
    </row>
    <row r="15" spans="1:5" ht="18" customHeight="1" x14ac:dyDescent="0.25">
      <c r="A15" s="1" t="s">
        <v>15</v>
      </c>
      <c r="B15" s="28" t="s">
        <v>16</v>
      </c>
      <c r="C15" s="28"/>
      <c r="D15" s="12">
        <v>0</v>
      </c>
      <c r="E15" s="33"/>
    </row>
    <row r="16" spans="1:5" s="15" customFormat="1" ht="30.75" customHeight="1" x14ac:dyDescent="0.25">
      <c r="A16" s="14" t="s">
        <v>3</v>
      </c>
      <c r="B16" s="32" t="s">
        <v>78</v>
      </c>
      <c r="C16" s="32"/>
      <c r="D16" s="32"/>
      <c r="E16" s="32"/>
    </row>
    <row r="17" spans="1:5" s="8" customFormat="1" ht="20.100000000000001" customHeight="1" x14ac:dyDescent="0.2">
      <c r="A17" s="29" t="s">
        <v>17</v>
      </c>
      <c r="B17" s="29"/>
      <c r="C17" s="29"/>
      <c r="D17" s="6">
        <f>D18+D22+D27+D32+D37+D42</f>
        <v>40</v>
      </c>
      <c r="E17" s="7">
        <f>E18+E22+E27+E32+E37+E42</f>
        <v>0</v>
      </c>
    </row>
    <row r="18" spans="1:5" ht="43.5" customHeight="1" x14ac:dyDescent="0.25">
      <c r="A18" s="27" t="s">
        <v>43</v>
      </c>
      <c r="B18" s="9" t="s">
        <v>46</v>
      </c>
      <c r="C18" s="9" t="s">
        <v>47</v>
      </c>
      <c r="D18" s="10">
        <f>MAX(D19:D20)</f>
        <v>10</v>
      </c>
      <c r="E18" s="11">
        <f>MAX(E19:E20)</f>
        <v>0</v>
      </c>
    </row>
    <row r="19" spans="1:5" ht="18" customHeight="1" x14ac:dyDescent="0.25">
      <c r="A19" s="13" t="s">
        <v>44</v>
      </c>
      <c r="B19" s="28" t="s">
        <v>48</v>
      </c>
      <c r="C19" s="28"/>
      <c r="D19" s="12">
        <v>10</v>
      </c>
      <c r="E19" s="33"/>
    </row>
    <row r="20" spans="1:5" ht="18" customHeight="1" x14ac:dyDescent="0.25">
      <c r="A20" s="13" t="s">
        <v>45</v>
      </c>
      <c r="B20" s="28" t="s">
        <v>49</v>
      </c>
      <c r="C20" s="28"/>
      <c r="D20" s="12">
        <v>0</v>
      </c>
      <c r="E20" s="33"/>
    </row>
    <row r="21" spans="1:5" s="15" customFormat="1" ht="48.75" customHeight="1" x14ac:dyDescent="0.25">
      <c r="A21" s="14" t="s">
        <v>3</v>
      </c>
      <c r="B21" s="32" t="s">
        <v>74</v>
      </c>
      <c r="C21" s="32"/>
      <c r="D21" s="32"/>
      <c r="E21" s="32"/>
    </row>
    <row r="22" spans="1:5" ht="24.95" customHeight="1" x14ac:dyDescent="0.25">
      <c r="A22" s="44">
        <v>2105</v>
      </c>
      <c r="B22" s="9" t="s">
        <v>50</v>
      </c>
      <c r="C22" s="9" t="s">
        <v>51</v>
      </c>
      <c r="D22" s="10">
        <f>MAX(D23:D25)</f>
        <v>10</v>
      </c>
      <c r="E22" s="11">
        <f>MAX(E23)</f>
        <v>0</v>
      </c>
    </row>
    <row r="23" spans="1:5" ht="36" customHeight="1" x14ac:dyDescent="0.25">
      <c r="A23" s="45" t="s">
        <v>92</v>
      </c>
      <c r="B23" s="28" t="s">
        <v>52</v>
      </c>
      <c r="C23" s="28"/>
      <c r="D23" s="12">
        <v>10</v>
      </c>
      <c r="E23" s="33"/>
    </row>
    <row r="24" spans="1:5" ht="30" customHeight="1" x14ac:dyDescent="0.25">
      <c r="A24" s="45" t="s">
        <v>93</v>
      </c>
      <c r="B24" s="28" t="s">
        <v>76</v>
      </c>
      <c r="C24" s="28"/>
      <c r="D24" s="12">
        <v>5</v>
      </c>
      <c r="E24" s="33"/>
    </row>
    <row r="25" spans="1:5" ht="45" customHeight="1" x14ac:dyDescent="0.25">
      <c r="A25" s="45" t="s">
        <v>94</v>
      </c>
      <c r="B25" s="28" t="s">
        <v>53</v>
      </c>
      <c r="C25" s="42"/>
      <c r="D25" s="12">
        <v>0</v>
      </c>
      <c r="E25" s="33"/>
    </row>
    <row r="26" spans="1:5" s="15" customFormat="1" ht="77.25" customHeight="1" x14ac:dyDescent="0.25">
      <c r="A26" s="46" t="s">
        <v>3</v>
      </c>
      <c r="B26" s="32" t="s">
        <v>54</v>
      </c>
      <c r="C26" s="32"/>
      <c r="D26" s="32"/>
      <c r="E26" s="32"/>
    </row>
    <row r="27" spans="1:5" ht="20.100000000000001" customHeight="1" x14ac:dyDescent="0.25">
      <c r="A27" s="44">
        <v>2106</v>
      </c>
      <c r="B27" s="17" t="s">
        <v>55</v>
      </c>
      <c r="C27" s="9" t="s">
        <v>51</v>
      </c>
      <c r="D27" s="18">
        <f>MAX(D28:D30)</f>
        <v>5</v>
      </c>
      <c r="E27" s="19">
        <f>MAX(E28:E30)</f>
        <v>0</v>
      </c>
    </row>
    <row r="28" spans="1:5" ht="32.25" customHeight="1" x14ac:dyDescent="0.25">
      <c r="A28" s="47" t="s">
        <v>89</v>
      </c>
      <c r="B28" s="37" t="s">
        <v>56</v>
      </c>
      <c r="C28" s="37"/>
      <c r="D28" s="20">
        <v>5</v>
      </c>
      <c r="E28" s="33"/>
    </row>
    <row r="29" spans="1:5" ht="36" customHeight="1" x14ac:dyDescent="0.25">
      <c r="A29" s="47" t="s">
        <v>90</v>
      </c>
      <c r="B29" s="37" t="s">
        <v>57</v>
      </c>
      <c r="C29" s="37"/>
      <c r="D29" s="20">
        <v>3</v>
      </c>
      <c r="E29" s="33"/>
    </row>
    <row r="30" spans="1:5" ht="24.95" customHeight="1" x14ac:dyDescent="0.25">
      <c r="A30" s="47" t="s">
        <v>91</v>
      </c>
      <c r="B30" s="37" t="s">
        <v>58</v>
      </c>
      <c r="C30" s="37"/>
      <c r="D30" s="20">
        <v>0</v>
      </c>
      <c r="E30" s="33"/>
    </row>
    <row r="31" spans="1:5" s="15" customFormat="1" ht="33.75" customHeight="1" x14ac:dyDescent="0.25">
      <c r="A31" s="46" t="s">
        <v>3</v>
      </c>
      <c r="B31" s="32" t="s">
        <v>59</v>
      </c>
      <c r="C31" s="32"/>
      <c r="D31" s="32"/>
      <c r="E31" s="32"/>
    </row>
    <row r="32" spans="1:5" ht="20.100000000000001" customHeight="1" x14ac:dyDescent="0.25">
      <c r="A32" s="44">
        <v>2107</v>
      </c>
      <c r="B32" s="17" t="s">
        <v>75</v>
      </c>
      <c r="C32" s="9" t="s">
        <v>51</v>
      </c>
      <c r="D32" s="18">
        <f>MAX(D33:D35)</f>
        <v>5</v>
      </c>
      <c r="E32" s="19">
        <f>MAX(E33:E35)</f>
        <v>0</v>
      </c>
    </row>
    <row r="33" spans="1:5" ht="24.95" customHeight="1" x14ac:dyDescent="0.25">
      <c r="A33" s="47" t="s">
        <v>86</v>
      </c>
      <c r="B33" s="37" t="s">
        <v>60</v>
      </c>
      <c r="C33" s="37"/>
      <c r="D33" s="20">
        <v>5</v>
      </c>
      <c r="E33" s="33"/>
    </row>
    <row r="34" spans="1:5" ht="24.95" customHeight="1" x14ac:dyDescent="0.25">
      <c r="A34" s="47" t="s">
        <v>87</v>
      </c>
      <c r="B34" s="37" t="s">
        <v>95</v>
      </c>
      <c r="C34" s="37"/>
      <c r="D34" s="20">
        <v>3</v>
      </c>
      <c r="E34" s="33"/>
    </row>
    <row r="35" spans="1:5" ht="22.5" customHeight="1" x14ac:dyDescent="0.25">
      <c r="A35" s="47" t="s">
        <v>88</v>
      </c>
      <c r="B35" s="37" t="s">
        <v>61</v>
      </c>
      <c r="C35" s="37"/>
      <c r="D35" s="20">
        <v>0</v>
      </c>
      <c r="E35" s="33"/>
    </row>
    <row r="36" spans="1:5" s="15" customFormat="1" ht="113.25" customHeight="1" x14ac:dyDescent="0.25">
      <c r="A36" s="14" t="s">
        <v>3</v>
      </c>
      <c r="B36" s="32" t="s">
        <v>62</v>
      </c>
      <c r="C36" s="32"/>
      <c r="D36" s="32"/>
      <c r="E36" s="32"/>
    </row>
    <row r="37" spans="1:5" ht="24.95" customHeight="1" x14ac:dyDescent="0.25">
      <c r="A37" s="44">
        <v>2108</v>
      </c>
      <c r="B37" s="17" t="s">
        <v>70</v>
      </c>
      <c r="C37" s="9" t="s">
        <v>51</v>
      </c>
      <c r="D37" s="18">
        <f>MAX(D38:D40)</f>
        <v>5</v>
      </c>
      <c r="E37" s="19">
        <f>MAX(E38:E40)</f>
        <v>0</v>
      </c>
    </row>
    <row r="38" spans="1:5" ht="59.25" customHeight="1" x14ac:dyDescent="0.25">
      <c r="A38" s="43" t="s">
        <v>83</v>
      </c>
      <c r="B38" s="38" t="s">
        <v>71</v>
      </c>
      <c r="C38" s="38"/>
      <c r="D38" s="20">
        <v>5</v>
      </c>
      <c r="E38" s="33"/>
    </row>
    <row r="39" spans="1:5" ht="44.25" customHeight="1" x14ac:dyDescent="0.25">
      <c r="A39" s="43" t="s">
        <v>84</v>
      </c>
      <c r="B39" s="38" t="s">
        <v>72</v>
      </c>
      <c r="C39" s="38"/>
      <c r="D39" s="20">
        <v>3</v>
      </c>
      <c r="E39" s="33"/>
    </row>
    <row r="40" spans="1:5" ht="33" customHeight="1" x14ac:dyDescent="0.25">
      <c r="A40" s="43" t="s">
        <v>85</v>
      </c>
      <c r="B40" s="38" t="s">
        <v>73</v>
      </c>
      <c r="C40" s="38"/>
      <c r="D40" s="20">
        <v>0</v>
      </c>
      <c r="E40" s="33"/>
    </row>
    <row r="41" spans="1:5" s="15" customFormat="1" ht="53.25" customHeight="1" x14ac:dyDescent="0.25">
      <c r="A41" s="14" t="s">
        <v>3</v>
      </c>
      <c r="B41" s="32" t="s">
        <v>96</v>
      </c>
      <c r="C41" s="32"/>
      <c r="D41" s="32"/>
      <c r="E41" s="32"/>
    </row>
    <row r="42" spans="1:5" ht="24.95" customHeight="1" x14ac:dyDescent="0.25">
      <c r="A42" s="27" t="s">
        <v>67</v>
      </c>
      <c r="B42" s="17" t="s">
        <v>63</v>
      </c>
      <c r="C42" s="17" t="s">
        <v>80</v>
      </c>
      <c r="D42" s="18">
        <f>MAX(D43:D44)</f>
        <v>5</v>
      </c>
      <c r="E42" s="19">
        <f>MAX(E43:E44)</f>
        <v>0</v>
      </c>
    </row>
    <row r="43" spans="1:5" ht="18" customHeight="1" x14ac:dyDescent="0.25">
      <c r="A43" s="13" t="s">
        <v>68</v>
      </c>
      <c r="B43" s="28" t="s">
        <v>64</v>
      </c>
      <c r="C43" s="28"/>
      <c r="D43" s="21">
        <v>5</v>
      </c>
      <c r="E43" s="33"/>
    </row>
    <row r="44" spans="1:5" s="22" customFormat="1" ht="18" customHeight="1" x14ac:dyDescent="0.25">
      <c r="A44" s="13" t="s">
        <v>69</v>
      </c>
      <c r="B44" s="28" t="s">
        <v>65</v>
      </c>
      <c r="C44" s="28"/>
      <c r="D44" s="21">
        <v>0</v>
      </c>
      <c r="E44" s="33"/>
    </row>
    <row r="45" spans="1:5" s="15" customFormat="1" ht="24.95" customHeight="1" x14ac:dyDescent="0.25">
      <c r="A45" s="14" t="s">
        <v>3</v>
      </c>
      <c r="B45" s="32" t="s">
        <v>66</v>
      </c>
      <c r="C45" s="32"/>
      <c r="D45" s="32"/>
      <c r="E45" s="32"/>
    </row>
    <row r="46" spans="1:5" ht="20.100000000000001" customHeight="1" x14ac:dyDescent="0.25">
      <c r="A46" s="29" t="s">
        <v>18</v>
      </c>
      <c r="B46" s="29"/>
      <c r="C46" s="29"/>
      <c r="D46" s="23">
        <v>30</v>
      </c>
      <c r="E46" s="23">
        <f>MAX(E47:E50)</f>
        <v>0</v>
      </c>
    </row>
    <row r="47" spans="1:5" ht="21.75" customHeight="1" x14ac:dyDescent="0.25">
      <c r="A47" s="24" t="s">
        <v>32</v>
      </c>
      <c r="B47" s="17" t="s">
        <v>33</v>
      </c>
      <c r="C47" s="17" t="s">
        <v>82</v>
      </c>
      <c r="D47" s="18">
        <f>MAX(D48:D51)</f>
        <v>30</v>
      </c>
      <c r="E47" s="19">
        <f>MAX(E48:E51)</f>
        <v>0</v>
      </c>
    </row>
    <row r="48" spans="1:5" ht="18" customHeight="1" x14ac:dyDescent="0.25">
      <c r="A48" s="13" t="s">
        <v>34</v>
      </c>
      <c r="B48" s="28" t="s">
        <v>38</v>
      </c>
      <c r="C48" s="28"/>
      <c r="D48" s="20">
        <v>30</v>
      </c>
      <c r="E48" s="33"/>
    </row>
    <row r="49" spans="1:5" ht="18" customHeight="1" x14ac:dyDescent="0.25">
      <c r="A49" s="13" t="s">
        <v>35</v>
      </c>
      <c r="B49" s="28" t="s">
        <v>39</v>
      </c>
      <c r="C49" s="28"/>
      <c r="D49" s="20">
        <v>20</v>
      </c>
      <c r="E49" s="33"/>
    </row>
    <row r="50" spans="1:5" ht="18" customHeight="1" x14ac:dyDescent="0.25">
      <c r="A50" s="13" t="s">
        <v>36</v>
      </c>
      <c r="B50" s="28" t="s">
        <v>40</v>
      </c>
      <c r="C50" s="28"/>
      <c r="D50" s="20">
        <v>10</v>
      </c>
      <c r="E50" s="33"/>
    </row>
    <row r="51" spans="1:5" ht="18" customHeight="1" x14ac:dyDescent="0.25">
      <c r="A51" s="13" t="s">
        <v>37</v>
      </c>
      <c r="B51" s="28" t="s">
        <v>41</v>
      </c>
      <c r="C51" s="28"/>
      <c r="D51" s="20">
        <v>0</v>
      </c>
      <c r="E51" s="33"/>
    </row>
    <row r="52" spans="1:5" ht="30.75" customHeight="1" x14ac:dyDescent="0.25">
      <c r="A52" s="1" t="s">
        <v>3</v>
      </c>
      <c r="B52" s="39" t="s">
        <v>42</v>
      </c>
      <c r="C52" s="40"/>
      <c r="D52" s="40"/>
      <c r="E52" s="41"/>
    </row>
    <row r="53" spans="1:5" s="8" customFormat="1" ht="20.100000000000001" customHeight="1" x14ac:dyDescent="0.2">
      <c r="A53" s="29" t="s">
        <v>19</v>
      </c>
      <c r="B53" s="29"/>
      <c r="C53" s="29"/>
      <c r="D53" s="6">
        <f>D46+D17+D7</f>
        <v>100</v>
      </c>
      <c r="E53" s="7"/>
    </row>
    <row r="54" spans="1:5" ht="20.100000000000001" customHeight="1" x14ac:dyDescent="0.25">
      <c r="A54" s="29" t="s">
        <v>20</v>
      </c>
      <c r="B54" s="29"/>
      <c r="C54" s="29"/>
      <c r="D54" s="6">
        <v>25</v>
      </c>
      <c r="E54" s="7"/>
    </row>
    <row r="55" spans="1:5" ht="20.100000000000001" customHeight="1" x14ac:dyDescent="0.25">
      <c r="A55" s="5" t="s">
        <v>21</v>
      </c>
      <c r="B55" s="25" t="str">
        <f>IF(E55&gt;=25,"ZBRALI STE DOVOLJ TOČK ZA ODOBRITEV VLOGE","IZBRALI STE PREMALO TOČK ZA ODOBRITEV VLOGE")</f>
        <v>IZBRALI STE PREMALO TOČK ZA ODOBRITEV VLOGE</v>
      </c>
      <c r="C55" s="5"/>
      <c r="D55" s="6"/>
      <c r="E55" s="7">
        <f>E7+E17+E46</f>
        <v>0</v>
      </c>
    </row>
  </sheetData>
  <sheetProtection algorithmName="SHA-512" hashValue="roG146ND04VTm62fgWv+4IsZgc7Q5R5cfezW8tZQrrKuMc4/1ViTk4IHrIPwuP//S1fAJNTZ2kBbAkNNc19Uxw==" saltValue="LTRxgFOaDxXvsoZbUpIiiA==" spinCount="100000" sheet="1" selectLockedCells="1"/>
  <mergeCells count="53">
    <mergeCell ref="B31:E31"/>
    <mergeCell ref="B41:E41"/>
    <mergeCell ref="B26:E26"/>
    <mergeCell ref="B29:C29"/>
    <mergeCell ref="E33:E35"/>
    <mergeCell ref="E23:E25"/>
    <mergeCell ref="B52:E52"/>
    <mergeCell ref="A46:C46"/>
    <mergeCell ref="B48:C48"/>
    <mergeCell ref="E48:E51"/>
    <mergeCell ref="B49:C49"/>
    <mergeCell ref="B50:C50"/>
    <mergeCell ref="B51:C51"/>
    <mergeCell ref="B34:C34"/>
    <mergeCell ref="B25:C25"/>
    <mergeCell ref="B45:E45"/>
    <mergeCell ref="E28:E30"/>
    <mergeCell ref="B30:C30"/>
    <mergeCell ref="B43:C43"/>
    <mergeCell ref="E43:E44"/>
    <mergeCell ref="B44:C44"/>
    <mergeCell ref="E9:E11"/>
    <mergeCell ref="A53:C53"/>
    <mergeCell ref="A54:C54"/>
    <mergeCell ref="A17:C17"/>
    <mergeCell ref="B19:C19"/>
    <mergeCell ref="B20:C20"/>
    <mergeCell ref="B36:E36"/>
    <mergeCell ref="B21:E21"/>
    <mergeCell ref="B23:C23"/>
    <mergeCell ref="B33:C33"/>
    <mergeCell ref="B35:C35"/>
    <mergeCell ref="B38:C38"/>
    <mergeCell ref="E38:E40"/>
    <mergeCell ref="B39:C39"/>
    <mergeCell ref="B40:C40"/>
    <mergeCell ref="B28:C28"/>
    <mergeCell ref="B24:C24"/>
    <mergeCell ref="A7:C7"/>
    <mergeCell ref="A1:E1"/>
    <mergeCell ref="A2:E2"/>
    <mergeCell ref="B3:E3"/>
    <mergeCell ref="B4:E4"/>
    <mergeCell ref="B5:E5"/>
    <mergeCell ref="B12:E12"/>
    <mergeCell ref="B16:E16"/>
    <mergeCell ref="E19:E20"/>
    <mergeCell ref="B9:C9"/>
    <mergeCell ref="B10:C10"/>
    <mergeCell ref="B14:C14"/>
    <mergeCell ref="E14:E15"/>
    <mergeCell ref="B15:C15"/>
    <mergeCell ref="B11:C11"/>
  </mergeCells>
  <phoneticPr fontId="16" type="noConversion"/>
  <dataValidations count="8">
    <dataValidation type="list" allowBlank="1" showInputMessage="1" showErrorMessage="1" sqref="E38:E40" xr:uid="{D2D05733-4F4D-4AC1-AE1E-5CC0A738AF89}">
      <formula1>$D$38:$D$40</formula1>
    </dataValidation>
    <dataValidation type="list" allowBlank="1" showInputMessage="1" showErrorMessage="1" sqref="E28:E30 E33:E35" xr:uid="{570190A0-4624-41C3-AEBA-198E3B6CBF88}">
      <formula1>$D$28:$D$30</formula1>
    </dataValidation>
    <dataValidation type="list" allowBlank="1" showInputMessage="1" showErrorMessage="1" sqref="E14:E15" xr:uid="{8C8D4C39-0FCA-4D0A-8C2A-E20C4F530C11}">
      <formula1>$D$14:$D$15</formula1>
    </dataValidation>
    <dataValidation type="list" allowBlank="1" showInputMessage="1" showErrorMessage="1" sqref="E9:E11" xr:uid="{0A2E9223-F2A9-4A1C-A30F-13A68AC7D55E}">
      <formula1>$D$9:$D$11</formula1>
    </dataValidation>
    <dataValidation type="list" allowBlank="1" showInputMessage="1" showErrorMessage="1" sqref="E48" xr:uid="{8D9CEA3F-6BD8-40A2-8A37-FB042ED8ED5E}">
      <formula1>$D$48:$D$51</formula1>
    </dataValidation>
    <dataValidation type="list" allowBlank="1" showInputMessage="1" showErrorMessage="1" sqref="E19:E20" xr:uid="{90D1271E-B6FD-4D08-B3C4-ECA533F63F3B}">
      <formula1>$D$19:$D$20</formula1>
    </dataValidation>
    <dataValidation type="list" showInputMessage="1" showErrorMessage="1" sqref="E23:E25" xr:uid="{A4135FE0-A525-4376-B14A-892E673F99C6}">
      <formula1>$D$23:$D$25</formula1>
    </dataValidation>
    <dataValidation type="list" allowBlank="1" showInputMessage="1" showErrorMessage="1" sqref="E43:E44" xr:uid="{FC711CCF-DD16-40D1-B152-661AE1A5AD84}">
      <formula1>$D$43:$D$44</formula1>
    </dataValidation>
  </dataValidations>
  <pageMargins left="0.7" right="0.7" top="0.75" bottom="0.75" header="0.3" footer="0.3"/>
  <pageSetup paperSize="9" scale="49" fitToHeight="0" orientation="portrait" r:id="rId1"/>
  <rowBreaks count="1" manualBreakCount="1">
    <brk id="41" max="4" man="1"/>
  </rowBreaks>
  <ignoredErrors>
    <ignoredError sqref="A13 A47 A42"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1414A257A369C4BAAD1B6927524B91B" ma:contentTypeVersion="18" ma:contentTypeDescription="Ustvari nov dokument." ma:contentTypeScope="" ma:versionID="6e976055c8e4fbb9d36375a174a2a2d1">
  <xsd:schema xmlns:xsd="http://www.w3.org/2001/XMLSchema" xmlns:xs="http://www.w3.org/2001/XMLSchema" xmlns:p="http://schemas.microsoft.com/office/2006/metadata/properties" xmlns:ns2="f3786703-79a9-47de-ad6a-ef81e658716c" xmlns:ns3="306a5fad-798d-4972-9ba1-b7dc3bc171cd" targetNamespace="http://schemas.microsoft.com/office/2006/metadata/properties" ma:root="true" ma:fieldsID="b45276ef741ebfdf725d3e7a619706bc" ns2:_="" ns3:_="">
    <xsd:import namespace="f3786703-79a9-47de-ad6a-ef81e658716c"/>
    <xsd:import namespace="306a5fad-798d-4972-9ba1-b7dc3bc171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786703-79a9-47de-ad6a-ef81e65871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e" ma:readOnly="false" ma:fieldId="{5cf76f15-5ced-4ddc-b409-7134ff3c332f}" ma:taxonomyMulti="true" ma:sspId="0e3b8515-2efb-4f80-aba5-d361c9ec87c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6a5fad-798d-4972-9ba1-b7dc3bc171cd" elementFormDefault="qualified">
    <xsd:import namespace="http://schemas.microsoft.com/office/2006/documentManagement/types"/>
    <xsd:import namespace="http://schemas.microsoft.com/office/infopath/2007/PartnerControls"/>
    <xsd:element name="SharedWithUsers" ma:index="18" nillable="true" ma:displayName="V skupni rabi z"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V skupni rabi s podrobnostmi" ma:internalName="SharedWithDetails" ma:readOnly="true">
      <xsd:simpleType>
        <xsd:restriction base="dms:Note">
          <xsd:maxLength value="255"/>
        </xsd:restriction>
      </xsd:simpleType>
    </xsd:element>
    <xsd:element name="TaxCatchAll" ma:index="22" nillable="true" ma:displayName="Taxonomy Catch All Column" ma:hidden="true" ma:list="{7f101321-fe29-4506-b13a-4eeb9e720a21}" ma:internalName="TaxCatchAll" ma:showField="CatchAllData" ma:web="306a5fad-798d-4972-9ba1-b7dc3bc171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786703-79a9-47de-ad6a-ef81e658716c">
      <Terms xmlns="http://schemas.microsoft.com/office/infopath/2007/PartnerControls"/>
    </lcf76f155ced4ddcb4097134ff3c332f>
    <TaxCatchAll xmlns="306a5fad-798d-4972-9ba1-b7dc3bc171cd" xsi:nil="true"/>
  </documentManagement>
</p:properties>
</file>

<file path=customXml/itemProps1.xml><?xml version="1.0" encoding="utf-8"?>
<ds:datastoreItem xmlns:ds="http://schemas.openxmlformats.org/officeDocument/2006/customXml" ds:itemID="{471DE272-A523-4805-BFC3-90BDEFCB4A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786703-79a9-47de-ad6a-ef81e658716c"/>
    <ds:schemaRef ds:uri="306a5fad-798d-4972-9ba1-b7dc3bc17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E96915-CA84-498D-9819-6247CB9085DC}">
  <ds:schemaRefs>
    <ds:schemaRef ds:uri="http://schemas.microsoft.com/sharepoint/v3/contenttype/forms"/>
  </ds:schemaRefs>
</ds:datastoreItem>
</file>

<file path=customXml/itemProps3.xml><?xml version="1.0" encoding="utf-8"?>
<ds:datastoreItem xmlns:ds="http://schemas.openxmlformats.org/officeDocument/2006/customXml" ds:itemID="{3DCBA300-B2CC-4AF1-BD78-8E5A1E2E5515}">
  <ds:schemaRefs>
    <ds:schemaRef ds:uri="306a5fad-798d-4972-9ba1-b7dc3bc171cd"/>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f3786703-79a9-47de-ad6a-ef81e658716c"/>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2</vt:i4>
      </vt:variant>
    </vt:vector>
  </HeadingPairs>
  <TitlesOfParts>
    <vt:vector size="3" baseType="lpstr">
      <vt:lpstr>MERILA</vt:lpstr>
      <vt:lpstr>MERILA!_Hlk146790821</vt:lpstr>
      <vt:lpstr>MERILA!Področje_tiskanja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Kozina</dc:creator>
  <cp:keywords/>
  <dc:description/>
  <cp:lastModifiedBy>Katja Zgonc</cp:lastModifiedBy>
  <cp:revision/>
  <cp:lastPrinted>2025-06-10T08:06:15Z</cp:lastPrinted>
  <dcterms:created xsi:type="dcterms:W3CDTF">2025-05-20T11:50:49Z</dcterms:created>
  <dcterms:modified xsi:type="dcterms:W3CDTF">2025-07-10T07:46:38Z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0x01010041414A257A369C4BAAD1B6927524B91B</vt:lpwstr>
  </property>
  <property fmtid="{D5CDD505-2E9C-101B-9397-08002B2CF9AE}" pid="3" name="MediaServiceImageTags">
    <vt:lpwstr/>
  </property>
</Properties>
</file>