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regionalnisklad.sharepoint.com/sites/SPODBUDE496/Dokumenti v skupni rabi/2_Finančni produkti/2025_AGRO_Invest/2025 AGRO INVEST spletna stran/"/>
    </mc:Choice>
  </mc:AlternateContent>
  <xr:revisionPtr revIDLastSave="1445" documentId="8_{8200DDE6-51AE-4FCE-A0AF-1918B71EA3A9}" xr6:coauthVersionLast="47" xr6:coauthVersionMax="47" xr10:uidLastSave="{971A13A9-669E-4797-B576-5204366A28A4}"/>
  <bookViews>
    <workbookView xWindow="17475" yWindow="3780" windowWidth="11670" windowHeight="12045" xr2:uid="{4E1D33EC-0C41-4C6E-8946-62582960059F}"/>
  </bookViews>
  <sheets>
    <sheet name="MERILA" sheetId="2" r:id="rId1"/>
  </sheets>
  <definedNames>
    <definedName name="_Hlk146790821" localSheetId="0">MERILA!$A$13</definedName>
    <definedName name="_Hlk146892016" localSheetId="0">MERILA!$A$63</definedName>
    <definedName name="_xlnm.Print_Area" localSheetId="0">MERILA!$A$1:$E$73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2" l="1"/>
  <c r="D7" i="2"/>
  <c r="E22" i="2"/>
  <c r="D22" i="2"/>
  <c r="E37" i="2" l="1"/>
  <c r="E42" i="2"/>
  <c r="D42" i="2"/>
  <c r="D17" i="2"/>
  <c r="E17" i="2"/>
  <c r="D12" i="2"/>
  <c r="E33" i="2"/>
  <c r="D33" i="2"/>
  <c r="D47" i="2"/>
  <c r="E47" i="2"/>
  <c r="D54" i="2"/>
  <c r="E63" i="2"/>
  <c r="E52" i="2" s="1"/>
  <c r="D63" i="2"/>
  <c r="D37" i="2"/>
  <c r="E29" i="2"/>
  <c r="D29" i="2"/>
  <c r="E12" i="2"/>
  <c r="E8" i="2"/>
  <c r="D8" i="2"/>
  <c r="E16" i="2" l="1"/>
  <c r="D16" i="2"/>
  <c r="E7" i="2"/>
  <c r="D71" i="2" l="1"/>
  <c r="E73" i="2"/>
  <c r="B73" i="2" s="1"/>
</calcChain>
</file>

<file path=xl/sharedStrings.xml><?xml version="1.0" encoding="utf-8"?>
<sst xmlns="http://schemas.openxmlformats.org/spreadsheetml/2006/main" count="150" uniqueCount="139">
  <si>
    <t>MERILA ZA OCENJEVANJE VLOG</t>
  </si>
  <si>
    <t>Številka razpisa</t>
  </si>
  <si>
    <t xml:space="preserve">3301-1/2025-SRRS-2 </t>
  </si>
  <si>
    <t>Naziv razpisa</t>
  </si>
  <si>
    <t>Pojasnilo</t>
  </si>
  <si>
    <t xml:space="preserve">Popolna vloga bo ocenjena s strani dveh neodvisnih ocenjevalcev na podlagi meril, ki so navedena v nadaljevanju.  
Posamezna vloga lahko skupaj prejme 100 točk. Za odobritev mora vloga doseči najmanj 25 točk. 
V kolikor je pri posameznem merilu zapisana priloga, pomeni, da se točke po tem merilu dodeli le ob predložitvi navedene priloge, ki mora biti vsebinsko ustrezna. </t>
  </si>
  <si>
    <t>OZNAKA MERILA</t>
  </si>
  <si>
    <t>MERILO</t>
  </si>
  <si>
    <t>PRILOGA</t>
  </si>
  <si>
    <t>ŠT. TOČK</t>
  </si>
  <si>
    <t>SAMOOCENITEV</t>
  </si>
  <si>
    <t>1. REGIONALNI VIDIK</t>
  </si>
  <si>
    <t>Lokacija projekta glede na obmejna problemska območja ali območja z omejenimi dejavniki za kmetijstvo(OMD)</t>
  </si>
  <si>
    <t>Na osnovi seznama OPO / vpogled v RKG oz. izpis iz RKG</t>
  </si>
  <si>
    <t>Projekt se nahaja na obmejnem problemskem območju ali na območju OMD</t>
  </si>
  <si>
    <t>Projekt se ne nahaja na obmejnem problemskem območju ali na območju OMD</t>
  </si>
  <si>
    <t>Obmejna problemska območja so določena z Uredbo o določitvi obmejnih problemskih območij (Ur. l. RS, št. 22/11, s sprem. in dopol.). 
Med obmejna problemska območja se uvrščajo občine: Ajdovščina, Apače, Bistrica ob Sotli, Bohinj, Bovec, Brda, Brežice, Cankova, Cerkno, Cirkulane, Črenšovci, Črna na Koroškem, Črnomelj, Divača, Dobrovnik, Dolenjske Toplice, Dravograd, Gorje, Gornji Petrovci, Grad, Hodoš, Hrpelje - Kozina, Ilirska Bistrica, Jezersko, Kanal, Kobarid, Kobilje, Kočevje, Komen, Kostanjevica na Krki, Kostel, Kozje, Kranjska Gora, Kungota, Kuzma, Lendava, Ljutomer, Loška dolina, Loški Potok, Lovrenc na Pohorju, Luče, Majšperk, Metlika, Mežica, Miren - Kostanjevica, Moravske Toplice, Muta, Ormož, Osilnica, Pesnica, Pivka, Podčetrtek, Podlehnik, Podvelka, Poljčane, Postojna, Preddvor, Prevalje, Puconci, Radlje ob Dravi, Ravne na Koroškem, Razkrižje, Renče - Vogrsko, Ribnica na Pohorju, Rogašovci, Rogatec, Ruše, Selnica ob Dravi, Semič, Sežana, Slovenj Gradec, Solčava, Središče ob Dravi, Sveta Ana, Sveti Jurij ob Ščavnici, Sveti Tomaž, Šalovci, Šentjernej, Šmarje pri Jelšah, Tišina, Tolmin, Tržič, Velika Polana, Videm, Vipava, Vuzenica, Zavrč in Žetale.
Območja z omejenimi možnostmi za kmetijsko dejavnost so oprdeljena v Pravilniku o razvrstitvi kmetijskih gospodarstev v območja z omejenimi možnostmi za kmetijsko dejavnost (Ur.l.RS, št. 23/2023). 
SRRS določi ustrezno število točk glede na lokacijo projekta,  skladno z rangom števila točk. </t>
  </si>
  <si>
    <t xml:space="preserve"> 1.13</t>
  </si>
  <si>
    <t xml:space="preserve">Lokacija projekta glede na območje Triglavskega narodnega parka (TNP) </t>
  </si>
  <si>
    <t>Vpogled Sklada v RKG</t>
  </si>
  <si>
    <t>1.13.01</t>
  </si>
  <si>
    <t xml:space="preserve">Projekt se nahaja na območju TNP </t>
  </si>
  <si>
    <t>1.13.02</t>
  </si>
  <si>
    <t xml:space="preserve">Projekt se ne nahaja na območju TNP </t>
  </si>
  <si>
    <t xml:space="preserve">Točke po merilu lokacija projekta glede na območje Triglavskega narodnega parka (TNP) se določi glede na to, ali je lokacija projekta na območju TNP, in sicer na podlagi vpogleda SRRS v Register kmetijskih gospodarstev. </t>
  </si>
  <si>
    <t>2. TRAJNOSTNI VIDIK</t>
  </si>
  <si>
    <t xml:space="preserve"> 2.07</t>
  </si>
  <si>
    <t>Zagotovljena prodaja</t>
  </si>
  <si>
    <t>Dokazila vlagatelja,
Zavezujoče pogodbe, predpogodbe, pisma o nameri</t>
  </si>
  <si>
    <t xml:space="preserve"> 2.07.01</t>
  </si>
  <si>
    <t>Vlagatelj izkazuje zagotovljeno prodajo proizvoda/storitve na podlagi zavezujočih pogodb</t>
  </si>
  <si>
    <t xml:space="preserve"> 2.07.02</t>
  </si>
  <si>
    <t>Vlagatelj izkazuje zagotovljeno prodajo proizvoda/storitve na podlagi predpogodb/pisma o nameri</t>
  </si>
  <si>
    <t xml:space="preserve"> 2.07.03</t>
  </si>
  <si>
    <t>Vlagatelj ne izkazuje zagotovljene prodaje proizvoda/storitev iz projekta </t>
  </si>
  <si>
    <t xml:space="preserve">Točke po merilu zagotovljena prodaja se določi glede na priloženo dokazilo, iz katerega izhaja ali vlagatelj dokazuje zagotovljeno prodajo ali ne. Kot ustrezno dokazilo se šteje zavezujoča pogodba, predpogodba, pismo o nameri. 
V kolikor je priloženo ustrezno dokazilo, se določi točke po merilu, skladno z rangom števila točk, v nasprotnem primeru se točke ne dodeli. </t>
  </si>
  <si>
    <t>Poslovno – finančna priloga, Cilji projekta / zavihek Projekt</t>
  </si>
  <si>
    <t xml:space="preserve"> 2.74</t>
  </si>
  <si>
    <t xml:space="preserve">Novo delovno mesto/zaposlitev na kmetijskem gospodarstvu </t>
  </si>
  <si>
    <t>Cilji projekta / zavihek Projekt</t>
  </si>
  <si>
    <t>2.74.01</t>
  </si>
  <si>
    <t>Na kmetijskem gospodarstvu vlagatelja se bo v letu zaključka projekta ustvarilo novo delovno mesto oz. povečalo število zaposlenih za vsaj 0,5 po delovnih urah.</t>
  </si>
  <si>
    <t>2.74.02</t>
  </si>
  <si>
    <t>Vlagatelj ni izkazal, da se bo na kmetijskem gospodarstvu vlagatelja v letu  zaključka projekta ustvarilo novo delovno mesto oz. povečalo število zaposlenih za vsaj 0,5 delovnega časa.</t>
  </si>
  <si>
    <t xml:space="preserve">Vlagatelj dobi točke po tem merilu v kolikor izkaže, da bo z izvedbo projekta ustvaril novo delovno mesto (PDM) oz. povečal število zaposlenih za vsaj 0,5 delovnega časa v letu zaključka projekta. Primerjajo se podatki v letu pred oddajo vlogo ter na 31.12. v letu zaključka projekta. Za dodelitev točk mora biti novo delovno mesto oz. povečanje zaposlitev razvidnaiz podatkov pri kazalniku novo delovno mesto oz. zaposlitev na kmetijskem gospodarstvu za vsaj polovični delovni čas v Rskladu.  </t>
  </si>
  <si>
    <t xml:space="preserve"> 2.70</t>
  </si>
  <si>
    <t>Certifikati in sheme kakovosti </t>
  </si>
  <si>
    <t>Certifikati, odločbe</t>
  </si>
  <si>
    <t>2.70.01</t>
  </si>
  <si>
    <t>Vlagatelj izkazuje oziroma je vključen vsaj v eno shemo kakovosti, ima certifikat za ekološko proizvodnjo ali drug certifikat, ki odraža trajnostno delovanje vlagatelja (npr. ISO 14001, ISO 50001, ISO 22000, Ecolabel EU, Izbrana kakovost – Slovenija, geografska označba ali druge sheme kakovosti po Zakonu o kmetijstvu (ZKme-1)).</t>
  </si>
  <si>
    <t>2.70.02</t>
  </si>
  <si>
    <t xml:space="preserve">Točke po tem merilu se določi skladno z rangom števila točk, in sicer na podlagi pridobljenih certifikatov oz. vključenosti vlagatelja v ustrezne sheme. </t>
  </si>
  <si>
    <t xml:space="preserve"> 2.73</t>
  </si>
  <si>
    <t xml:space="preserve">Obvladovanje tveganj v kmetijstvu zaradi podnebnih sprememb </t>
  </si>
  <si>
    <t>Dokazila vlagatelja,
Poslovno – finančna priloga</t>
  </si>
  <si>
    <t>2.73.01</t>
  </si>
  <si>
    <t>Iz priloženih dokazil je razvidno, da vlagatelj že obvladuje tveganja v kmetijstvu, in sicer z veljavnim sklenjenim zavarovanjem kmetijske proizvodnje (npr. živali proti boleznim, posevkov, nasadov in plodov pred naravnimi nesrečami, materialne škode na sredstvih),</t>
  </si>
  <si>
    <t>2.73.02</t>
  </si>
  <si>
    <t xml:space="preserve">Iz priloženih dokazil je razvidno, da vlagatelj že obvladuje tveganja v kmetijstvu, in sicer z izvedenimi agrotehničnimi ukrepi (izbira tolerantnih sort, način obdelave tal, izbor prilagodljivih pasem živali, ipd.) in/ali z izbiro ustreznih tehnologij (pridelava v zaprtih prostorih) in vlaganji v opremo na področju namakanja, protitočnih mrež, oroševanja, protislanske zaščite), diverzifikacija proizvodnje, uporaba skladiščnih kapacitet (vse v zadnjih 5 letih), kot je razvidno iz utemeljitve v Poslovno-finančni prilogi. </t>
  </si>
  <si>
    <t>2.73.03</t>
  </si>
  <si>
    <t>Iz priloženih dokazil ni razvidno, da vlagatelj obvladuje  tveganja v kmetijstvu. </t>
  </si>
  <si>
    <t>Merilo spodbuja kmetijska gospodarstva k izvajanju ukrepov za zmanjšanje podnebnih tveganj. Vrednoti se, ali vlagatelj že izvaja zavarovanja ali druge tehnične, agrotehnične in tehnološke ukrepe za zaščito pridelave in živali, s čimer prispeva k večji odpornosti in stabilnosti kmetijske proizvodnje.</t>
  </si>
  <si>
    <t>Stopnja digitalizacije / avtomatizacije</t>
  </si>
  <si>
    <t>Dokazila vlagatelja, Poslovno – finančna priloga, Cilji projekta / zavihek Projekt</t>
  </si>
  <si>
    <t>Srednja - s projektom se bosta uvedli dve ali več rešitev, ki pokrivata večji del enega proizvodnega procesa</t>
  </si>
  <si>
    <t>Nizka - S projektom se bo uvedla ena digitalna rešitev (npr. osnovni senzor, preprosta avtomatizacija enega postopka)</t>
  </si>
  <si>
    <t>3. FINANČNA OCENA</t>
  </si>
  <si>
    <t xml:space="preserve">Merila za fizične osebe – kmetije ter fizične osebe, ki na trgu samostojno opravljajo pridobitno dejavnost (s.p.) in ugotavljajo davčno osnovo z upoštevanjem dejanskih prihodkov in normiranih odhodkov </t>
  </si>
  <si>
    <t xml:space="preserve"> 3.04</t>
  </si>
  <si>
    <t>Kreditna sposobnost</t>
  </si>
  <si>
    <r>
      <t>Dokazilo/a vlagatelja</t>
    </r>
    <r>
      <rPr>
        <sz val="8.5"/>
        <color rgb="FF195728"/>
        <rFont val="Arial"/>
        <family val="2"/>
        <charset val="238"/>
      </rPr>
      <t xml:space="preserve">               </t>
    </r>
  </si>
  <si>
    <t xml:space="preserve"> 3.04.01</t>
  </si>
  <si>
    <t>Kreditna sposobnost je 3,01 ali več</t>
  </si>
  <si>
    <t xml:space="preserve"> 3.04.02</t>
  </si>
  <si>
    <t>Kreditna sposobnost je večja od 2,50 do 3,00</t>
  </si>
  <si>
    <t xml:space="preserve"> 3.04.03</t>
  </si>
  <si>
    <t>Kreditna sposobnost je večja od 2,00 do 2,50,</t>
  </si>
  <si>
    <t xml:space="preserve"> 3.04.04</t>
  </si>
  <si>
    <t>Kreditna sposobnost je večja od 1,50 do 2,00</t>
  </si>
  <si>
    <t xml:space="preserve"> 3.04.05</t>
  </si>
  <si>
    <t>Kreditna sposobnost je večja od 1,20 do 1,50</t>
  </si>
  <si>
    <t xml:space="preserve"> 3.04.06</t>
  </si>
  <si>
    <t>Kreditna sposobnost od 1,01 do 1,20</t>
  </si>
  <si>
    <t>Merila za pravne osebe in fizične osebe, ki samostojno opravljajo pridobitno dejavnost (s.p.)</t>
  </si>
  <si>
    <t xml:space="preserve"> 3.01</t>
  </si>
  <si>
    <t xml:space="preserve">Bonitetna ocena (za pravne osebe in s.p.) </t>
  </si>
  <si>
    <r>
      <t>Vpogled Sklada v EBONITETE</t>
    </r>
    <r>
      <rPr>
        <sz val="8.5"/>
        <color rgb="FF195728"/>
        <rFont val="Arial"/>
        <family val="2"/>
        <charset val="238"/>
      </rPr>
      <t xml:space="preserve">               </t>
    </r>
  </si>
  <si>
    <t xml:space="preserve"> 3.01.01</t>
  </si>
  <si>
    <t>Bonitetna ocena 10</t>
  </si>
  <si>
    <t xml:space="preserve"> 3.01.02</t>
  </si>
  <si>
    <t xml:space="preserve">Bonitetna ocena 9 </t>
  </si>
  <si>
    <t xml:space="preserve"> 3.01.03</t>
  </si>
  <si>
    <t>Bonitetna ocena 8</t>
  </si>
  <si>
    <t xml:space="preserve"> 3.01.04</t>
  </si>
  <si>
    <t>Bonitetna ocena 7</t>
  </si>
  <si>
    <t xml:space="preserve"> 3.01.05</t>
  </si>
  <si>
    <t xml:space="preserve">Bonitetna ocena 6 </t>
  </si>
  <si>
    <t xml:space="preserve"> 3.01.06</t>
  </si>
  <si>
    <t xml:space="preserve">Bonitetna ocena 5 </t>
  </si>
  <si>
    <t>Točke po merilu Bonitetna ocena se določi skladno z rangom števila točk, in sicer na podlagi bonitetne ocene vlagatelja, ki je razvidna iz sistema Ebonitete.si. V kolikor bonitetne ocene za navedene pravno organizacijske oblike ni razvidne iz Ebonitete.si, jo mora vlagatelj proti plačilu pridobiti sam pri isti bonitetni hiši in jo priložiti v zavihku "Priloge", pod dokazilo "Bonitetna ocena«.</t>
  </si>
  <si>
    <t>NAJVIŠJE MOŽNO ŠTEVILO TOČK PO JAVNEM RAZPISU</t>
  </si>
  <si>
    <t>MINIMALNI PRAG ZA ODOBRITEV VLOGE</t>
  </si>
  <si>
    <t>SKUPAJ TOČKE</t>
  </si>
  <si>
    <t xml:space="preserve">Vlagatelj vodi dvostavno knjigovodstvo ali knjigovodstvo po metodologiji FADN oz. FSDN. </t>
  </si>
  <si>
    <t xml:space="preserve">Vlagatelj vodi knjigovodstvo po dejanskih prihodkih oziroma dejanskih odhodkih </t>
  </si>
  <si>
    <t xml:space="preserve">Vlagatelj ne vodi knjigovodstva po dejanskih prihodkih oziroma dejanskih odhodkih, dvostavnega knjigovodstva ali knjigovodstva po metodologiji FADN oz. FSDN. </t>
  </si>
  <si>
    <t>Dokazilo za knjigovodstvo (poročilo)</t>
  </si>
  <si>
    <t>Vlagatelj prejme točke, če za  kmetijsko gospodarstvo vodi knjigovodstvo po dejanskih prihodkih in odhodkih ali dvostavno knjigovodstvo ter predloži poročilo za leto pred oddajo vloge, ali če vodi knjigovodstvo po metodologiji FADN/FSDN ter predloži podatkovni model in rezultate obdelave knjigovodskih podatkov za leto pred oddajo vloge.</t>
  </si>
  <si>
    <t>Vodenje knjigovodstva na kmetijskem gospodarstvu</t>
  </si>
  <si>
    <r>
      <t xml:space="preserve">Razpisna dokumentacija št. </t>
    </r>
    <r>
      <rPr>
        <b/>
        <sz val="10"/>
        <color theme="0"/>
        <rFont val="Arial"/>
        <family val="2"/>
        <charset val="238"/>
      </rPr>
      <t>2</t>
    </r>
  </si>
  <si>
    <t xml:space="preserve">Vlagatelj v času oddaje vloge  ne izkazuje ustreznih certifikatov ali odločb </t>
  </si>
  <si>
    <t>Točke po merilu kreditna sposobnost za vlagatelja, ki se prijavi kot fizična oseba-kmetija ali fizična oseba, ki na trgu samostojno opravlja pridobitno dejavnost (s.p.) in ugotavlja davčno osnovo z upoštevanjem dejanskih prihodkov in normiranih odhodkov, se določi glede na priložena dokazila, skladno z rangom števila točk, in sicer na podlagi formule*:
*Opomba: V letno višino obstoječih glavnic se ne všteva vrednosti posojilnih pogodb s Sklada po programu pred-financiranje.
Za izračun mora vlagatelj priložiti sledeča dokazila:
•	SISBON vlagatelja ter izpis SISBIZ v primeru, da vlagatelj opravlja hkrati dopolnilno dejavnost za katero ima odprt in poslovni račun oz. v primeru fizične osebe, ki na trgu samostojno opravlja pridobitno dejavnost (s.p.) in ugotavlja davčno osnovo z upoštevanjem dejanskih prihodkov in normiranih odhodkov. SISBON in SISBIZ ne smeta biti starejša od enega meseca od datuma oddaje vloge,
•	Bančni izpis transakcijskega računa ter popis TR vlagatelja (priloga PopisTR), na podlagi katerega se popiše prilive in pologe vlagatelja.
Za izračun mora vlagatelj priložiti tudi sledeča dokazila, v kolikor obstoj obveznosti niso razvidne iz SISBON-a in SISBIZ-a:
•	dokazila o obstoju drugih obveznosti* vlagatelja (npr. posojilna/leasing pogodba) in dokazila o višini stanj posojil pridobljenih s strani drugih posojilodajalcev, pri čemer se kot obveznost šteje tudi limit nad 2.000,00 EUR, 
Če se vlagatelj prijavlja kot fizična oseba-kmetija in uveljavlja tudi prihodke članov KG, mora tudi za člana KG priložiti vse priloge, ki veljajo za vlagatelja.
*Opomba: V obveznost se ne vštevajo obveznosti po posojilni pogodbi, sklenjeni s Skladom po ukrepu pred-financiranje.</t>
  </si>
  <si>
    <t xml:space="preserve"> 1.15</t>
  </si>
  <si>
    <t>1.15.01</t>
  </si>
  <si>
    <t>1.15.02</t>
  </si>
  <si>
    <t xml:space="preserve">Zelo visoko - Projekt vključuje 4 ali več različnih trajnostnih ukrepov </t>
  </si>
  <si>
    <t>Vključevanje trajnostnih ukrepov</t>
  </si>
  <si>
    <t xml:space="preserve">Visoko - Projekt vključuje 3 različne trajnostne ukrepe </t>
  </si>
  <si>
    <t xml:space="preserve">Srednje - 	Projekt vključuje 2 različna trajnostna ukrepa </t>
  </si>
  <si>
    <t xml:space="preserve">Nizko - 	Projekt vključuje 1 trajnostni ukrep </t>
  </si>
  <si>
    <t xml:space="preserve">Zelo nizko - Projekt ne izkazuje nobenega trajnostnega ukrepa </t>
  </si>
  <si>
    <t>Merilo za trajnostne projekte ocenjuje obseg in kakovost trajnostnih ukrepov, ki jih projekt oz. vlagatelj z izvedbo projekta vključuje. Trajnostni ukrepi so ključni za zmanjšanje negativnih vplivov na okolje, izboljšanje učinkovitosti rabe virov in spodbujanje trajnostnega razvoja.
Trajnostni ukrepi so lahko sledeči (ena alineja predstavlja en trajnostni ukrep):
- Ukrepi za zmanjšanje porabe vode (npr. kapljično namakanje, uporaba senzorjev za optimizacijo namakanja, zbiranje deževnice ipd.)
- Ukrepi za zmanjšanje porabe energije (npr. energetsko učinkovita oprema in stroji, avtomatizacija ipd.)
- Ukrepi za zmanjšanje porabe gnojil in FFS (fitofarmacevtskih sredstev) (npr. uporaba bioloških gnojil, natančno doziranje z uporabo senzorjev, integrirano varstvo rastlin ipd.)
- Ukrepi za izboljšanje dobrobiti živali (izboljšanje pogojev za živali, npr. prosta reja in prezračevanje hlevov).
- Trajnostni nasadi (genska pestrost, prilagojene sorte, protitočne mreže, rastlinjaki).
- Uporaba obnovljivih virov energije za lastne potrebe (npr. sončna elektrarna).
- Zmanjšanje količine odpadkov pri pridelavi (npr. z reciklažo ali kompostiranjem).
- Uporaba recikliranih ali ponovno uporabljenih materialov pri gradnji.
- Ukrepi za trajnostno upravljanje tal (npr. uvedba kolobarjenja ali ohranitvenega kmetijstva, manjša obdelava tal, pokrovni posevki).
- Zmanjšanje ogljičnega odtisa oz. transportnih emisij (npr. neposredna prodaja na kmetiji ali tržnici namesto daljše distribucijske verige).
Projekti, ki vključujejo več vsebinsko različnih trajnostnih ukrepov, bodo ocenjeni višje, saj prispevajo k večji okoljski in družbeni odgovornosti. Ukrepi morajo biti merljivi, ciljno usmerjeni in jih je mogoče jasno povezati z dolgoročnimi okoljskimi koristmi. 
Navedeno mora biti razvidno iz utemeljitve v poslovno-finančni prilogi (v razdelku Trajnostni ukrepi vlagatelja z izvedbo projekta)  ter iz izračunanih učinkov, ki izhajajo iz uvedbe rešitve in so opredeljeni v okviru učinkov projekta v Rskladu, na zavihku Projekt.</t>
  </si>
  <si>
    <t>2.103</t>
  </si>
  <si>
    <t xml:space="preserve"> 2.103.01</t>
  </si>
  <si>
    <t xml:space="preserve"> 2.103.02</t>
  </si>
  <si>
    <t xml:space="preserve"> 2.103.03</t>
  </si>
  <si>
    <t xml:space="preserve">Visoka – s projektom se bo uvedla celovita rešitev, ki vključuje več avtomatiziranih sistemov in ima pomemben vpliv na učinkovitost. </t>
  </si>
  <si>
    <t>Merilo ocenjuje, v kolikšni meri projekt uvaja digitalne in avtomatizirane rešitve v proizvodne procese na kmetijskem gospodarstvu. Podprte so naložbe v robote, avtomatizirane sisteme (npr. za krmljenje, klimatizacijo, porabo energije) ter senzoriko, ki prispeva k večji učinkovitosti, zmanjšanju rabe virov in boljši odzivnosti na okoljske spremembe. 
Višje točke prejmejo projekti, ki vključujejo več funkcionalno povezanih rešitev in celovito digitalizacijo ključnih faz procesa proizvodnje oz. pridelave. 
Projekti z visoko stopnjo digitalizacije oziroma avtomatizacije vključujejo sistem, ki ima dokazljivo merljiv vpliv na učinkovitost, produktivnost ali zmanjšanje porabe virov. To je razvidno iz tehnične dokumentacije, utemeljitve v poslovno-finančni prilogi ter iz izračunanih neposrednih učinkov, ki izhajajo iz uvedbe rešitve (npr. znižanje porabe energije v kWh) in so opredeljeni v okviru učinkov projekta v Rskladu, na zavihku »Projekt«.</t>
  </si>
  <si>
    <t>2.104</t>
  </si>
  <si>
    <t xml:space="preserve"> 2.104.01</t>
  </si>
  <si>
    <t xml:space="preserve"> 2.104.02</t>
  </si>
  <si>
    <t xml:space="preserve"> 2.104.03</t>
  </si>
  <si>
    <t>2.102</t>
  </si>
  <si>
    <t xml:space="preserve"> 2.102.01</t>
  </si>
  <si>
    <t xml:space="preserve"> 2.102.02</t>
  </si>
  <si>
    <t xml:space="preserve"> 2.102.03</t>
  </si>
  <si>
    <t xml:space="preserve"> 2.102.04</t>
  </si>
  <si>
    <t xml:space="preserve"> 2.102.05</t>
  </si>
  <si>
    <t xml:space="preserve">Javni razpis za finančni produkt - AGRO INVEST (Ur. l. RS, št. 44/2025 z dne 20. 6. 2025: nadaljevanju razpis)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</si>
</sst>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8" x14ac:knownFonts="1">
    <font>
      <sz val="11"/>
      <color theme="1"/>
      <name val="Aptos Narrow"/>
      <family val="2"/>
      <charset val="238"/>
      <scheme val="minor"/>
    </font>
    <font>
      <sz val="11"/>
      <color theme="1"/>
      <name val="Aptos Narrow"/>
      <family val="2"/>
      <charset val="238"/>
      <scheme val="minor"/>
    </font>
    <font>
      <sz val="8.5"/>
      <color rgb="FF5E5E5E"/>
      <name val="Arial"/>
      <family val="2"/>
      <charset val="238"/>
    </font>
    <font>
      <b/>
      <sz val="9"/>
      <color rgb="FFFFFFFF"/>
      <name val="Arial"/>
      <family val="2"/>
      <charset val="238"/>
    </font>
    <font>
      <b/>
      <sz val="10"/>
      <color rgb="FFFFFFFF"/>
      <name val="Arial"/>
      <family val="2"/>
      <charset val="238"/>
    </font>
    <font>
      <b/>
      <sz val="8.5"/>
      <color rgb="FF195728"/>
      <name val="Arial"/>
      <family val="2"/>
      <charset val="238"/>
    </font>
    <font>
      <sz val="8.5"/>
      <color rgb="FF195728"/>
      <name val="Arial"/>
      <family val="2"/>
      <charset val="238"/>
    </font>
    <font>
      <sz val="10"/>
      <color theme="1"/>
      <name val="Aptos Narrow"/>
      <family val="2"/>
      <charset val="238"/>
      <scheme val="minor"/>
    </font>
    <font>
      <sz val="8.5"/>
      <color theme="2" tint="-0.89999084444715716"/>
      <name val="Arial"/>
      <family val="2"/>
      <charset val="238"/>
    </font>
    <font>
      <sz val="9"/>
      <color theme="1"/>
      <name val="Aptos Narrow"/>
      <family val="2"/>
      <charset val="238"/>
      <scheme val="minor"/>
    </font>
    <font>
      <b/>
      <sz val="9"/>
      <color rgb="FFCCFFCC"/>
      <name val="Arial"/>
      <family val="2"/>
      <charset val="238"/>
    </font>
    <font>
      <sz val="11"/>
      <color rgb="FFFF0000"/>
      <name val="Aptos Narrow"/>
      <family val="2"/>
      <charset val="238"/>
      <scheme val="minor"/>
    </font>
    <font>
      <b/>
      <sz val="8.5"/>
      <color rgb="FFFFFFFF"/>
      <name val="Arial"/>
      <family val="2"/>
      <charset val="238"/>
    </font>
    <font>
      <i/>
      <sz val="8.5"/>
      <color rgb="FF5E5E5E"/>
      <name val="Arial"/>
      <family val="2"/>
      <charset val="238"/>
    </font>
    <font>
      <i/>
      <sz val="11"/>
      <color theme="1"/>
      <name val="Aptos Narrow"/>
      <family val="2"/>
      <charset val="238"/>
      <scheme val="minor"/>
    </font>
    <font>
      <sz val="8.5"/>
      <color rgb="FF5E5E5E"/>
      <name val="Arial"/>
      <family val="2"/>
      <charset val="238"/>
    </font>
    <font>
      <b/>
      <sz val="10"/>
      <color theme="0"/>
      <name val="Arial"/>
      <family val="2"/>
      <charset val="238"/>
    </font>
    <font>
      <sz val="8"/>
      <name val="Aptos Narrow"/>
      <family val="2"/>
      <charset val="238"/>
      <scheme val="minor"/>
    </font>
  </fonts>
  <fills count="10">
    <fill>
      <patternFill patternType="none"/>
    </fill>
    <fill>
      <patternFill patternType="gray125"/>
    </fill>
    <fill>
      <patternFill patternType="solid">
        <fgColor rgb="FFFFFFCC"/>
      </patternFill>
    </fill>
    <fill>
      <patternFill patternType="solid">
        <fgColor rgb="FF9EC2A6"/>
        <bgColor indexed="64"/>
      </patternFill>
    </fill>
    <fill>
      <patternFill patternType="solid">
        <fgColor rgb="FF868686"/>
        <bgColor indexed="64"/>
      </patternFill>
    </fill>
    <fill>
      <patternFill patternType="solid">
        <fgColor rgb="FFD1D8CF"/>
        <bgColor indexed="64"/>
      </patternFill>
    </fill>
    <fill>
      <patternFill patternType="solid">
        <fgColor rgb="FFFFFFFF"/>
        <bgColor indexed="64"/>
      </patternFill>
    </fill>
    <fill>
      <patternFill patternType="solid">
        <fgColor rgb="FFCCD1CD"/>
        <bgColor indexed="64"/>
      </patternFill>
    </fill>
    <fill>
      <patternFill patternType="solid">
        <fgColor rgb="FFEAEDE9"/>
        <bgColor indexed="64"/>
      </patternFill>
    </fill>
    <fill>
      <patternFill patternType="solid">
        <fgColor rgb="FF649981"/>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rgb="FF868686"/>
      </left>
      <right style="thin">
        <color rgb="FF868686"/>
      </right>
      <top style="thin">
        <color rgb="FF868686"/>
      </top>
      <bottom style="thin">
        <color rgb="FF868686"/>
      </bottom>
      <diagonal/>
    </border>
    <border>
      <left style="thin">
        <color rgb="FF868686"/>
      </left>
      <right/>
      <top style="thin">
        <color rgb="FF868686"/>
      </top>
      <bottom style="thin">
        <color rgb="FF868686"/>
      </bottom>
      <diagonal/>
    </border>
    <border>
      <left/>
      <right style="thin">
        <color rgb="FF868686"/>
      </right>
      <top style="thin">
        <color rgb="FF868686"/>
      </top>
      <bottom style="thin">
        <color rgb="FF868686"/>
      </bottom>
      <diagonal/>
    </border>
    <border>
      <left/>
      <right/>
      <top style="thin">
        <color rgb="FF868686"/>
      </top>
      <bottom style="thin">
        <color rgb="FF868686"/>
      </bottom>
      <diagonal/>
    </border>
  </borders>
  <cellStyleXfs count="2">
    <xf numFmtId="0" fontId="0" fillId="0" borderId="0"/>
    <xf numFmtId="0" fontId="1" fillId="2" borderId="1" applyNumberFormat="0" applyFont="0" applyAlignment="0" applyProtection="0"/>
  </cellStyleXfs>
  <cellXfs count="47">
    <xf numFmtId="0" fontId="0" fillId="0" borderId="0" xfId="0"/>
    <xf numFmtId="0" fontId="2" fillId="0" borderId="2" xfId="0" applyFont="1" applyBorder="1" applyAlignment="1">
      <alignment vertical="center" wrapText="1"/>
    </xf>
    <xf numFmtId="0" fontId="3"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7" fillId="0" borderId="0" xfId="0" applyFont="1"/>
    <xf numFmtId="0" fontId="3" fillId="4" borderId="2" xfId="0" applyFont="1" applyFill="1" applyBorder="1" applyAlignment="1">
      <alignment vertical="center" wrapText="1"/>
    </xf>
    <xf numFmtId="0" fontId="3" fillId="4" borderId="2" xfId="0"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0" fontId="9" fillId="0" borderId="0" xfId="0" applyFont="1"/>
    <xf numFmtId="0" fontId="5" fillId="5" borderId="2" xfId="0" applyFont="1" applyFill="1" applyBorder="1" applyAlignment="1">
      <alignment vertical="center" wrapText="1"/>
    </xf>
    <xf numFmtId="0" fontId="5" fillId="5" borderId="2" xfId="0"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left" vertical="center" wrapText="1"/>
    </xf>
    <xf numFmtId="0" fontId="13" fillId="0" borderId="2" xfId="0" applyFont="1" applyBorder="1" applyAlignment="1">
      <alignment vertical="center" wrapText="1"/>
    </xf>
    <xf numFmtId="0" fontId="14" fillId="0" borderId="0" xfId="0" applyFont="1"/>
    <xf numFmtId="17" fontId="5" fillId="5" borderId="2" xfId="0" applyNumberFormat="1" applyFont="1" applyFill="1" applyBorder="1" applyAlignment="1">
      <alignment vertical="center" wrapText="1"/>
    </xf>
    <xf numFmtId="0" fontId="2" fillId="6" borderId="2" xfId="0" applyFont="1" applyFill="1" applyBorder="1" applyAlignment="1">
      <alignment vertical="center" wrapText="1"/>
    </xf>
    <xf numFmtId="0" fontId="15" fillId="0" borderId="2" xfId="0" applyFont="1" applyBorder="1" applyAlignment="1">
      <alignment horizontal="center" vertical="center" wrapText="1"/>
    </xf>
    <xf numFmtId="0" fontId="5" fillId="7" borderId="2" xfId="0" applyFont="1" applyFill="1" applyBorder="1" applyAlignment="1">
      <alignment vertical="center" wrapText="1"/>
    </xf>
    <xf numFmtId="0" fontId="5" fillId="7" borderId="2" xfId="0" applyFont="1" applyFill="1" applyBorder="1" applyAlignment="1">
      <alignment horizontal="center" vertical="center" wrapText="1"/>
    </xf>
    <xf numFmtId="164" fontId="5" fillId="7"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1" fillId="0" borderId="0" xfId="0" applyFont="1"/>
    <xf numFmtId="0" fontId="12" fillId="4" borderId="2" xfId="0" applyFont="1" applyFill="1" applyBorder="1" applyAlignment="1">
      <alignment horizontal="center" vertical="center" wrapText="1"/>
    </xf>
    <xf numFmtId="164" fontId="4" fillId="4" borderId="2" xfId="0" applyNumberFormat="1" applyFont="1" applyFill="1" applyBorder="1" applyAlignment="1">
      <alignment horizontal="center" vertical="center" wrapText="1"/>
    </xf>
    <xf numFmtId="16" fontId="5" fillId="7" borderId="2" xfId="0" applyNumberFormat="1" applyFont="1" applyFill="1" applyBorder="1" applyAlignment="1">
      <alignment vertical="center" wrapText="1"/>
    </xf>
    <xf numFmtId="0" fontId="10" fillId="4" borderId="2" xfId="0" applyFont="1" applyFill="1" applyBorder="1" applyAlignment="1">
      <alignment horizontal="center" vertical="center" wrapText="1"/>
    </xf>
    <xf numFmtId="0" fontId="0" fillId="0" borderId="0" xfId="0" applyAlignment="1">
      <alignment wrapText="1"/>
    </xf>
    <xf numFmtId="49" fontId="5" fillId="5" borderId="2" xfId="0" applyNumberFormat="1" applyFont="1" applyFill="1" applyBorder="1" applyAlignment="1">
      <alignment vertical="center" wrapText="1"/>
    </xf>
    <xf numFmtId="0" fontId="2" fillId="0" borderId="2" xfId="0" applyFont="1" applyBorder="1" applyAlignment="1">
      <alignment vertical="center" wrapText="1"/>
    </xf>
    <xf numFmtId="0" fontId="0" fillId="0" borderId="2" xfId="0" applyBorder="1" applyAlignment="1">
      <alignment vertical="center" wrapText="1"/>
    </xf>
    <xf numFmtId="0" fontId="2" fillId="6" borderId="2" xfId="0" applyFont="1" applyFill="1" applyBorder="1" applyAlignment="1">
      <alignment vertical="center" wrapText="1"/>
    </xf>
    <xf numFmtId="0" fontId="13" fillId="0" borderId="2" xfId="0" applyFont="1" applyBorder="1" applyAlignment="1">
      <alignment horizontal="left" vertical="center" wrapText="1"/>
    </xf>
    <xf numFmtId="164" fontId="8" fillId="8" borderId="2" xfId="1" applyNumberFormat="1" applyFont="1" applyFill="1" applyBorder="1" applyAlignment="1" applyProtection="1">
      <alignment horizontal="center" vertical="center"/>
      <protection locked="0"/>
    </xf>
    <xf numFmtId="0" fontId="2" fillId="6" borderId="2" xfId="0" applyFont="1" applyFill="1" applyBorder="1" applyAlignment="1">
      <alignment horizontal="left" vertical="center" wrapText="1"/>
    </xf>
    <xf numFmtId="0" fontId="2" fillId="6" borderId="3" xfId="0" applyFont="1" applyFill="1" applyBorder="1" applyAlignment="1">
      <alignment vertical="center" wrapText="1"/>
    </xf>
    <xf numFmtId="0" fontId="0" fillId="0" borderId="4" xfId="0" applyBorder="1" applyAlignment="1">
      <alignment vertical="center" wrapText="1"/>
    </xf>
    <xf numFmtId="0" fontId="15" fillId="0" borderId="2" xfId="0" applyFont="1" applyBorder="1" applyAlignment="1">
      <alignment vertical="center" wrapText="1"/>
    </xf>
    <xf numFmtId="14" fontId="2" fillId="0" borderId="3" xfId="0" applyNumberFormat="1" applyFont="1" applyBorder="1" applyAlignment="1">
      <alignment horizontal="left" vertical="center" wrapText="1"/>
    </xf>
    <xf numFmtId="14" fontId="2" fillId="0" borderId="5" xfId="0" applyNumberFormat="1" applyFont="1" applyBorder="1" applyAlignment="1">
      <alignment horizontal="left" vertical="center" wrapText="1"/>
    </xf>
    <xf numFmtId="14" fontId="2" fillId="0" borderId="4" xfId="0" applyNumberFormat="1" applyFont="1" applyBorder="1" applyAlignment="1">
      <alignment horizontal="left" vertical="center" wrapText="1"/>
    </xf>
    <xf numFmtId="0" fontId="3" fillId="4" borderId="2" xfId="0" applyFont="1" applyFill="1" applyBorder="1" applyAlignment="1">
      <alignment vertical="center" wrapText="1"/>
    </xf>
    <xf numFmtId="0" fontId="5" fillId="7" borderId="2" xfId="0" applyFont="1" applyFill="1" applyBorder="1" applyAlignment="1">
      <alignment horizontal="left" vertical="center" wrapText="1"/>
    </xf>
    <xf numFmtId="0" fontId="4" fillId="9" borderId="2" xfId="0" applyFont="1" applyFill="1" applyBorder="1" applyAlignment="1">
      <alignment horizontal="center" vertical="center" wrapText="1"/>
    </xf>
    <xf numFmtId="0" fontId="2" fillId="0" borderId="2" xfId="0" applyFont="1" applyBorder="1" applyAlignment="1">
      <alignment horizontal="left" vertical="center" wrapText="1"/>
    </xf>
  </cellXfs>
  <cellStyles count="2">
    <cellStyle name="Navadno" xfId="0" builtinId="0"/>
    <cellStyle name="Opomba" xfId="1" builtinId="10"/>
  </cellStyles>
  <dxfs count="0"/>
  <tableStyles count="0" defaultTableStyle="TableStyleMedium2" defaultPivotStyle="PivotStyleLight16"/>
  <colors>
    <mruColors>
      <color rgb="FFCCFFCC"/>
      <color rgb="FF868686"/>
      <color rgb="FFEAEDE9"/>
      <color rgb="FF649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3267075</xdr:colOff>
      <xdr:row>60</xdr:row>
      <xdr:rowOff>438150</xdr:rowOff>
    </xdr:from>
    <xdr:to>
      <xdr:col>2</xdr:col>
      <xdr:colOff>962025</xdr:colOff>
      <xdr:row>60</xdr:row>
      <xdr:rowOff>704850</xdr:rowOff>
    </xdr:to>
    <xdr:pic>
      <xdr:nvPicPr>
        <xdr:cNvPr id="2" name="Slika 1">
          <a:extLst>
            <a:ext uri="{FF2B5EF4-FFF2-40B4-BE49-F238E27FC236}">
              <a16:creationId xmlns:a16="http://schemas.microsoft.com/office/drawing/2014/main" id="{FB60C443-FBC7-4660-B83D-9E42C65CF6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43425" y="23126700"/>
          <a:ext cx="427672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9685-EBCE-4492-A09A-4970E6AB6C1A}">
  <sheetPr>
    <pageSetUpPr fitToPage="1"/>
  </sheetPr>
  <dimension ref="A1:E73"/>
  <sheetViews>
    <sheetView tabSelected="1" view="pageBreakPreview" zoomScaleNormal="100" zoomScaleSheetLayoutView="100" workbookViewId="0">
      <pane ySplit="6" topLeftCell="A88" activePane="bottomLeft" state="frozen"/>
      <selection pane="bottomLeft" activeCell="E9" sqref="E9:E10"/>
    </sheetView>
  </sheetViews>
  <sheetFormatPr defaultRowHeight="15" x14ac:dyDescent="0.25"/>
  <cols>
    <col min="1" max="1" width="19.140625" style="29" customWidth="1"/>
    <col min="2" max="2" width="98.7109375" style="29" customWidth="1"/>
    <col min="3" max="3" width="26.5703125" style="29" customWidth="1"/>
    <col min="4" max="4" width="14.5703125" style="29" customWidth="1"/>
    <col min="5" max="5" width="19" customWidth="1"/>
  </cols>
  <sheetData>
    <row r="1" spans="1:5" ht="30" customHeight="1" x14ac:dyDescent="0.25">
      <c r="A1" s="45" t="s">
        <v>0</v>
      </c>
      <c r="B1" s="45"/>
      <c r="C1" s="45"/>
      <c r="D1" s="45"/>
      <c r="E1" s="45"/>
    </row>
    <row r="2" spans="1:5" ht="20.100000000000001" customHeight="1" x14ac:dyDescent="0.25">
      <c r="A2" s="45" t="s">
        <v>109</v>
      </c>
      <c r="B2" s="45"/>
      <c r="C2" s="45"/>
      <c r="D2" s="45"/>
      <c r="E2" s="45"/>
    </row>
    <row r="3" spans="1:5" ht="20.100000000000001" customHeight="1" x14ac:dyDescent="0.25">
      <c r="A3" s="1" t="s">
        <v>1</v>
      </c>
      <c r="B3" s="46" t="s">
        <v>2</v>
      </c>
      <c r="C3" s="46"/>
      <c r="D3" s="46"/>
      <c r="E3" s="46"/>
    </row>
    <row r="4" spans="1:5" ht="20.100000000000001" customHeight="1" x14ac:dyDescent="0.25">
      <c r="A4" s="1" t="s">
        <v>3</v>
      </c>
      <c r="B4" s="46" t="s">
        <v>138</v>
      </c>
      <c r="C4" s="46"/>
      <c r="D4" s="46"/>
      <c r="E4" s="46"/>
    </row>
    <row r="5" spans="1:5" ht="60.75" customHeight="1" x14ac:dyDescent="0.25">
      <c r="A5" s="1" t="s">
        <v>4</v>
      </c>
      <c r="B5" s="46" t="s">
        <v>5</v>
      </c>
      <c r="C5" s="46"/>
      <c r="D5" s="46"/>
      <c r="E5" s="46"/>
    </row>
    <row r="6" spans="1:5" s="4" customFormat="1" ht="33" customHeight="1" x14ac:dyDescent="0.25">
      <c r="A6" s="2" t="s">
        <v>6</v>
      </c>
      <c r="B6" s="3" t="s">
        <v>7</v>
      </c>
      <c r="C6" s="3" t="s">
        <v>8</v>
      </c>
      <c r="D6" s="3" t="s">
        <v>9</v>
      </c>
      <c r="E6" s="3" t="s">
        <v>10</v>
      </c>
    </row>
    <row r="7" spans="1:5" s="8" customFormat="1" ht="20.100000000000001" customHeight="1" x14ac:dyDescent="0.2">
      <c r="A7" s="43" t="s">
        <v>11</v>
      </c>
      <c r="B7" s="43"/>
      <c r="C7" s="43"/>
      <c r="D7" s="6">
        <f>D8+D12</f>
        <v>30</v>
      </c>
      <c r="E7" s="7">
        <f>E8+E12</f>
        <v>0</v>
      </c>
    </row>
    <row r="8" spans="1:5" ht="24.95" customHeight="1" x14ac:dyDescent="0.25">
      <c r="A8" s="16" t="s">
        <v>112</v>
      </c>
      <c r="B8" s="9" t="s">
        <v>12</v>
      </c>
      <c r="C8" s="9" t="s">
        <v>13</v>
      </c>
      <c r="D8" s="10">
        <f>MAX(D9:D10)</f>
        <v>20</v>
      </c>
      <c r="E8" s="11">
        <f>MAX(E9:E10)</f>
        <v>0</v>
      </c>
    </row>
    <row r="9" spans="1:5" ht="18" customHeight="1" x14ac:dyDescent="0.25">
      <c r="A9" s="1" t="s">
        <v>113</v>
      </c>
      <c r="B9" s="31" t="s">
        <v>14</v>
      </c>
      <c r="C9" s="31"/>
      <c r="D9" s="12">
        <v>20</v>
      </c>
      <c r="E9" s="35">
        <v>0</v>
      </c>
    </row>
    <row r="10" spans="1:5" ht="18" customHeight="1" x14ac:dyDescent="0.25">
      <c r="A10" s="1" t="s">
        <v>114</v>
      </c>
      <c r="B10" s="31" t="s">
        <v>15</v>
      </c>
      <c r="C10" s="31"/>
      <c r="D10" s="12">
        <v>0</v>
      </c>
      <c r="E10" s="35"/>
    </row>
    <row r="11" spans="1:5" s="15" customFormat="1" ht="136.5" customHeight="1" x14ac:dyDescent="0.25">
      <c r="A11" s="14" t="s">
        <v>4</v>
      </c>
      <c r="B11" s="34" t="s">
        <v>16</v>
      </c>
      <c r="C11" s="34"/>
      <c r="D11" s="34"/>
      <c r="E11" s="34"/>
    </row>
    <row r="12" spans="1:5" ht="20.100000000000001" customHeight="1" x14ac:dyDescent="0.25">
      <c r="A12" s="16" t="s">
        <v>17</v>
      </c>
      <c r="B12" s="9" t="s">
        <v>18</v>
      </c>
      <c r="C12" s="9" t="s">
        <v>19</v>
      </c>
      <c r="D12" s="10">
        <f>MAX(D13:D14)</f>
        <v>10</v>
      </c>
      <c r="E12" s="11">
        <f>MAX(E13)</f>
        <v>0</v>
      </c>
    </row>
    <row r="13" spans="1:5" ht="18" customHeight="1" x14ac:dyDescent="0.25">
      <c r="A13" s="1" t="s">
        <v>20</v>
      </c>
      <c r="B13" s="31" t="s">
        <v>21</v>
      </c>
      <c r="C13" s="31"/>
      <c r="D13" s="12">
        <v>10</v>
      </c>
      <c r="E13" s="35">
        <v>0</v>
      </c>
    </row>
    <row r="14" spans="1:5" ht="18" customHeight="1" x14ac:dyDescent="0.25">
      <c r="A14" s="1" t="s">
        <v>22</v>
      </c>
      <c r="B14" s="31" t="s">
        <v>23</v>
      </c>
      <c r="C14" s="31"/>
      <c r="D14" s="12">
        <v>0</v>
      </c>
      <c r="E14" s="35"/>
    </row>
    <row r="15" spans="1:5" s="15" customFormat="1" ht="44.25" customHeight="1" x14ac:dyDescent="0.25">
      <c r="A15" s="14" t="s">
        <v>4</v>
      </c>
      <c r="B15" s="34" t="s">
        <v>24</v>
      </c>
      <c r="C15" s="34"/>
      <c r="D15" s="34"/>
      <c r="E15" s="34"/>
    </row>
    <row r="16" spans="1:5" s="8" customFormat="1" ht="20.100000000000001" customHeight="1" x14ac:dyDescent="0.2">
      <c r="A16" s="43" t="s">
        <v>25</v>
      </c>
      <c r="B16" s="43"/>
      <c r="C16" s="43"/>
      <c r="D16" s="6">
        <f>D17+D22+D29+D33+D37+D42+D47</f>
        <v>45</v>
      </c>
      <c r="E16" s="6">
        <f>E17+E22+E29+E33+E37+E42+E47</f>
        <v>0</v>
      </c>
    </row>
    <row r="17" spans="1:5" ht="43.5" customHeight="1" x14ac:dyDescent="0.25">
      <c r="A17" s="16" t="s">
        <v>26</v>
      </c>
      <c r="B17" s="9" t="s">
        <v>27</v>
      </c>
      <c r="C17" s="9" t="s">
        <v>28</v>
      </c>
      <c r="D17" s="10">
        <f>MAX(D18:D20)</f>
        <v>2</v>
      </c>
      <c r="E17" s="11">
        <f>MAX(E18:E20)</f>
        <v>0</v>
      </c>
    </row>
    <row r="18" spans="1:5" ht="18" customHeight="1" x14ac:dyDescent="0.25">
      <c r="A18" s="13" t="s">
        <v>29</v>
      </c>
      <c r="B18" s="31" t="s">
        <v>30</v>
      </c>
      <c r="C18" s="31"/>
      <c r="D18" s="12">
        <v>2</v>
      </c>
      <c r="E18" s="35">
        <v>0</v>
      </c>
    </row>
    <row r="19" spans="1:5" ht="18" customHeight="1" x14ac:dyDescent="0.25">
      <c r="A19" s="13" t="s">
        <v>31</v>
      </c>
      <c r="B19" s="31" t="s">
        <v>32</v>
      </c>
      <c r="C19" s="31"/>
      <c r="D19" s="12">
        <v>1</v>
      </c>
      <c r="E19" s="35"/>
    </row>
    <row r="20" spans="1:5" ht="18" customHeight="1" x14ac:dyDescent="0.25">
      <c r="A20" s="13" t="s">
        <v>33</v>
      </c>
      <c r="B20" s="31" t="s">
        <v>34</v>
      </c>
      <c r="C20" s="31"/>
      <c r="D20" s="12">
        <v>0</v>
      </c>
      <c r="E20" s="35"/>
    </row>
    <row r="21" spans="1:5" s="15" customFormat="1" ht="49.5" customHeight="1" x14ac:dyDescent="0.25">
      <c r="A21" s="14" t="s">
        <v>4</v>
      </c>
      <c r="B21" s="34" t="s">
        <v>35</v>
      </c>
      <c r="C21" s="34"/>
      <c r="D21" s="34"/>
      <c r="E21" s="34"/>
    </row>
    <row r="22" spans="1:5" ht="24.95" customHeight="1" x14ac:dyDescent="0.25">
      <c r="A22" s="30" t="s">
        <v>132</v>
      </c>
      <c r="B22" s="9" t="s">
        <v>116</v>
      </c>
      <c r="C22" s="9" t="s">
        <v>36</v>
      </c>
      <c r="D22" s="10">
        <f>MAX(D23:D27)</f>
        <v>15</v>
      </c>
      <c r="E22" s="11">
        <f>MAX(E23)</f>
        <v>0</v>
      </c>
    </row>
    <row r="23" spans="1:5" ht="18" customHeight="1" x14ac:dyDescent="0.25">
      <c r="A23" s="13" t="s">
        <v>133</v>
      </c>
      <c r="B23" s="31" t="s">
        <v>115</v>
      </c>
      <c r="C23" s="31"/>
      <c r="D23" s="12">
        <v>15</v>
      </c>
      <c r="E23" s="35">
        <v>0</v>
      </c>
    </row>
    <row r="24" spans="1:5" ht="18" customHeight="1" x14ac:dyDescent="0.25">
      <c r="A24" s="13" t="s">
        <v>134</v>
      </c>
      <c r="B24" s="31" t="s">
        <v>117</v>
      </c>
      <c r="C24" s="31"/>
      <c r="D24" s="12">
        <v>10</v>
      </c>
      <c r="E24" s="35"/>
    </row>
    <row r="25" spans="1:5" ht="18" customHeight="1" x14ac:dyDescent="0.25">
      <c r="A25" s="13" t="s">
        <v>135</v>
      </c>
      <c r="B25" s="31" t="s">
        <v>118</v>
      </c>
      <c r="C25" s="32"/>
      <c r="D25" s="12">
        <v>6</v>
      </c>
      <c r="E25" s="35"/>
    </row>
    <row r="26" spans="1:5" ht="18" customHeight="1" x14ac:dyDescent="0.25">
      <c r="A26" s="13" t="s">
        <v>136</v>
      </c>
      <c r="B26" s="31" t="s">
        <v>119</v>
      </c>
      <c r="C26" s="32"/>
      <c r="D26" s="12">
        <v>3</v>
      </c>
      <c r="E26" s="35"/>
    </row>
    <row r="27" spans="1:5" ht="18" customHeight="1" x14ac:dyDescent="0.25">
      <c r="A27" s="13" t="s">
        <v>137</v>
      </c>
      <c r="B27" s="33" t="s">
        <v>120</v>
      </c>
      <c r="C27" s="32"/>
      <c r="D27" s="18">
        <v>0</v>
      </c>
      <c r="E27" s="35"/>
    </row>
    <row r="28" spans="1:5" s="15" customFormat="1" ht="235.5" customHeight="1" x14ac:dyDescent="0.25">
      <c r="A28" s="14" t="s">
        <v>4</v>
      </c>
      <c r="B28" s="34" t="s">
        <v>121</v>
      </c>
      <c r="C28" s="34"/>
      <c r="D28" s="34"/>
      <c r="E28" s="34"/>
    </row>
    <row r="29" spans="1:5" ht="20.100000000000001" customHeight="1" x14ac:dyDescent="0.25">
      <c r="A29" s="16" t="s">
        <v>37</v>
      </c>
      <c r="B29" s="19" t="s">
        <v>38</v>
      </c>
      <c r="C29" s="19" t="s">
        <v>39</v>
      </c>
      <c r="D29" s="20">
        <f>MAX(D30:D31)</f>
        <v>5</v>
      </c>
      <c r="E29" s="21">
        <f>MAX(E30:E31)</f>
        <v>0</v>
      </c>
    </row>
    <row r="30" spans="1:5" ht="18" customHeight="1" x14ac:dyDescent="0.25">
      <c r="A30" s="17" t="s">
        <v>40</v>
      </c>
      <c r="B30" s="36" t="s">
        <v>41</v>
      </c>
      <c r="C30" s="36"/>
      <c r="D30" s="22">
        <v>5</v>
      </c>
      <c r="E30" s="35">
        <v>0</v>
      </c>
    </row>
    <row r="31" spans="1:5" ht="24.95" customHeight="1" x14ac:dyDescent="0.25">
      <c r="A31" s="17" t="s">
        <v>42</v>
      </c>
      <c r="B31" s="36" t="s">
        <v>43</v>
      </c>
      <c r="C31" s="36"/>
      <c r="D31" s="22">
        <v>0</v>
      </c>
      <c r="E31" s="35"/>
    </row>
    <row r="32" spans="1:5" s="15" customFormat="1" ht="60.75" customHeight="1" x14ac:dyDescent="0.25">
      <c r="A32" s="14" t="s">
        <v>4</v>
      </c>
      <c r="B32" s="34" t="s">
        <v>44</v>
      </c>
      <c r="C32" s="34"/>
      <c r="D32" s="34"/>
      <c r="E32" s="34"/>
    </row>
    <row r="33" spans="1:5" ht="20.100000000000001" customHeight="1" x14ac:dyDescent="0.25">
      <c r="A33" s="16" t="s">
        <v>45</v>
      </c>
      <c r="B33" s="19" t="s">
        <v>46</v>
      </c>
      <c r="C33" s="19" t="s">
        <v>47</v>
      </c>
      <c r="D33" s="20">
        <f>MAX(D34:D35)</f>
        <v>5</v>
      </c>
      <c r="E33" s="21">
        <f>MAX(E34:E35)</f>
        <v>0</v>
      </c>
    </row>
    <row r="34" spans="1:5" ht="24.95" customHeight="1" x14ac:dyDescent="0.25">
      <c r="A34" s="17" t="s">
        <v>48</v>
      </c>
      <c r="B34" s="36" t="s">
        <v>49</v>
      </c>
      <c r="C34" s="36"/>
      <c r="D34" s="22">
        <v>5</v>
      </c>
      <c r="E34" s="35">
        <v>0</v>
      </c>
    </row>
    <row r="35" spans="1:5" ht="18" customHeight="1" x14ac:dyDescent="0.25">
      <c r="A35" s="17" t="s">
        <v>50</v>
      </c>
      <c r="B35" s="36" t="s">
        <v>110</v>
      </c>
      <c r="C35" s="36"/>
      <c r="D35" s="22">
        <v>0</v>
      </c>
      <c r="E35" s="35"/>
    </row>
    <row r="36" spans="1:5" s="15" customFormat="1" ht="18" customHeight="1" x14ac:dyDescent="0.25">
      <c r="A36" s="14" t="s">
        <v>4</v>
      </c>
      <c r="B36" s="34" t="s">
        <v>51</v>
      </c>
      <c r="C36" s="34"/>
      <c r="D36" s="34"/>
      <c r="E36" s="34"/>
    </row>
    <row r="37" spans="1:5" ht="24.95" customHeight="1" x14ac:dyDescent="0.25">
      <c r="A37" s="16" t="s">
        <v>52</v>
      </c>
      <c r="B37" s="19" t="s">
        <v>53</v>
      </c>
      <c r="C37" s="19" t="s">
        <v>54</v>
      </c>
      <c r="D37" s="20">
        <f>MAX(D38:D40)</f>
        <v>4</v>
      </c>
      <c r="E37" s="21">
        <f>MAX(E38:E40)</f>
        <v>0</v>
      </c>
    </row>
    <row r="38" spans="1:5" ht="24.95" customHeight="1" x14ac:dyDescent="0.25">
      <c r="A38" s="17" t="s">
        <v>55</v>
      </c>
      <c r="B38" s="33" t="s">
        <v>56</v>
      </c>
      <c r="C38" s="33"/>
      <c r="D38" s="22">
        <v>4</v>
      </c>
      <c r="E38" s="35">
        <v>0</v>
      </c>
    </row>
    <row r="39" spans="1:5" ht="44.25" customHeight="1" x14ac:dyDescent="0.25">
      <c r="A39" s="17" t="s">
        <v>57</v>
      </c>
      <c r="B39" s="33" t="s">
        <v>58</v>
      </c>
      <c r="C39" s="33"/>
      <c r="D39" s="22">
        <v>2</v>
      </c>
      <c r="E39" s="35"/>
    </row>
    <row r="40" spans="1:5" ht="18" customHeight="1" x14ac:dyDescent="0.25">
      <c r="A40" s="17" t="s">
        <v>59</v>
      </c>
      <c r="B40" s="33" t="s">
        <v>60</v>
      </c>
      <c r="C40" s="33"/>
      <c r="D40" s="22">
        <v>0</v>
      </c>
      <c r="E40" s="35"/>
    </row>
    <row r="41" spans="1:5" s="15" customFormat="1" ht="24.95" customHeight="1" x14ac:dyDescent="0.25">
      <c r="A41" s="14" t="s">
        <v>4</v>
      </c>
      <c r="B41" s="34" t="s">
        <v>61</v>
      </c>
      <c r="C41" s="34"/>
      <c r="D41" s="34"/>
      <c r="E41" s="34"/>
    </row>
    <row r="42" spans="1:5" ht="24.95" customHeight="1" x14ac:dyDescent="0.25">
      <c r="A42" s="30" t="s">
        <v>122</v>
      </c>
      <c r="B42" s="19" t="s">
        <v>108</v>
      </c>
      <c r="C42" s="19" t="s">
        <v>106</v>
      </c>
      <c r="D42" s="20">
        <f>MAX(D43:D45)</f>
        <v>4</v>
      </c>
      <c r="E42" s="21">
        <f>MAX(E43:E45)</f>
        <v>0</v>
      </c>
    </row>
    <row r="43" spans="1:5" ht="18" customHeight="1" x14ac:dyDescent="0.25">
      <c r="A43" s="13" t="s">
        <v>123</v>
      </c>
      <c r="B43" s="31" t="s">
        <v>103</v>
      </c>
      <c r="C43" s="31"/>
      <c r="D43" s="23">
        <v>4</v>
      </c>
      <c r="E43" s="35">
        <v>0</v>
      </c>
    </row>
    <row r="44" spans="1:5" ht="18" customHeight="1" x14ac:dyDescent="0.25">
      <c r="A44" s="13" t="s">
        <v>124</v>
      </c>
      <c r="B44" s="39" t="s">
        <v>104</v>
      </c>
      <c r="C44" s="39"/>
      <c r="D44" s="23">
        <v>2</v>
      </c>
      <c r="E44" s="35"/>
    </row>
    <row r="45" spans="1:5" s="24" customFormat="1" ht="18" customHeight="1" x14ac:dyDescent="0.25">
      <c r="A45" s="13" t="s">
        <v>125</v>
      </c>
      <c r="B45" s="31" t="s">
        <v>105</v>
      </c>
      <c r="C45" s="31"/>
      <c r="D45" s="23">
        <v>0</v>
      </c>
      <c r="E45" s="35"/>
    </row>
    <row r="46" spans="1:5" s="15" customFormat="1" ht="24.95" customHeight="1" x14ac:dyDescent="0.25">
      <c r="A46" s="14" t="s">
        <v>4</v>
      </c>
      <c r="B46" s="34" t="s">
        <v>107</v>
      </c>
      <c r="C46" s="34"/>
      <c r="D46" s="34"/>
      <c r="E46" s="34"/>
    </row>
    <row r="47" spans="1:5" ht="39.950000000000003" customHeight="1" x14ac:dyDescent="0.25">
      <c r="A47" s="30" t="s">
        <v>128</v>
      </c>
      <c r="B47" s="19" t="s">
        <v>62</v>
      </c>
      <c r="C47" s="19" t="s">
        <v>63</v>
      </c>
      <c r="D47" s="20">
        <f>MAX(D48:D50)</f>
        <v>10</v>
      </c>
      <c r="E47" s="21">
        <f>MAX(E48:E50)</f>
        <v>0</v>
      </c>
    </row>
    <row r="48" spans="1:5" ht="26.25" customHeight="1" x14ac:dyDescent="0.25">
      <c r="A48" s="13" t="s">
        <v>129</v>
      </c>
      <c r="B48" s="33" t="s">
        <v>126</v>
      </c>
      <c r="C48" s="33"/>
      <c r="D48" s="22">
        <v>10</v>
      </c>
      <c r="E48" s="35">
        <v>0</v>
      </c>
    </row>
    <row r="49" spans="1:5" ht="18" customHeight="1" x14ac:dyDescent="0.25">
      <c r="A49" s="13" t="s">
        <v>130</v>
      </c>
      <c r="B49" s="37" t="s">
        <v>64</v>
      </c>
      <c r="C49" s="38"/>
      <c r="D49" s="22">
        <v>5</v>
      </c>
      <c r="E49" s="35"/>
    </row>
    <row r="50" spans="1:5" ht="18" customHeight="1" x14ac:dyDescent="0.25">
      <c r="A50" s="13" t="s">
        <v>131</v>
      </c>
      <c r="B50" s="33" t="s">
        <v>65</v>
      </c>
      <c r="C50" s="33"/>
      <c r="D50" s="22">
        <v>0</v>
      </c>
      <c r="E50" s="35"/>
    </row>
    <row r="51" spans="1:5" ht="84" customHeight="1" x14ac:dyDescent="0.25">
      <c r="A51" s="14" t="s">
        <v>4</v>
      </c>
      <c r="B51" s="34" t="s">
        <v>127</v>
      </c>
      <c r="C51" s="34"/>
      <c r="D51" s="34"/>
      <c r="E51" s="34"/>
    </row>
    <row r="52" spans="1:5" ht="20.100000000000001" customHeight="1" x14ac:dyDescent="0.25">
      <c r="A52" s="43" t="s">
        <v>66</v>
      </c>
      <c r="B52" s="43"/>
      <c r="C52" s="43"/>
      <c r="D52" s="25">
        <v>25</v>
      </c>
      <c r="E52" s="26">
        <f>IF(E54=0,E63,E54)</f>
        <v>0</v>
      </c>
    </row>
    <row r="53" spans="1:5" ht="20.100000000000001" customHeight="1" x14ac:dyDescent="0.25">
      <c r="A53" s="44" t="s">
        <v>67</v>
      </c>
      <c r="B53" s="44"/>
      <c r="C53" s="44"/>
      <c r="D53" s="44"/>
      <c r="E53" s="44"/>
    </row>
    <row r="54" spans="1:5" ht="20.100000000000001" customHeight="1" x14ac:dyDescent="0.25">
      <c r="A54" s="27" t="s">
        <v>68</v>
      </c>
      <c r="B54" s="19" t="s">
        <v>69</v>
      </c>
      <c r="C54" s="19" t="s">
        <v>70</v>
      </c>
      <c r="D54" s="20">
        <f>MAX(D55:D60)</f>
        <v>25</v>
      </c>
      <c r="E54" s="21">
        <f>MAX(E55:E60)</f>
        <v>0</v>
      </c>
    </row>
    <row r="55" spans="1:5" ht="18" customHeight="1" x14ac:dyDescent="0.25">
      <c r="A55" s="13" t="s">
        <v>71</v>
      </c>
      <c r="B55" s="31" t="s">
        <v>72</v>
      </c>
      <c r="C55" s="31"/>
      <c r="D55" s="22">
        <v>25</v>
      </c>
      <c r="E55" s="35">
        <v>0</v>
      </c>
    </row>
    <row r="56" spans="1:5" ht="18" customHeight="1" x14ac:dyDescent="0.25">
      <c r="A56" s="13" t="s">
        <v>73</v>
      </c>
      <c r="B56" s="31" t="s">
        <v>74</v>
      </c>
      <c r="C56" s="31"/>
      <c r="D56" s="22">
        <v>20</v>
      </c>
      <c r="E56" s="35"/>
    </row>
    <row r="57" spans="1:5" ht="18" customHeight="1" x14ac:dyDescent="0.25">
      <c r="A57" s="13" t="s">
        <v>75</v>
      </c>
      <c r="B57" s="31" t="s">
        <v>76</v>
      </c>
      <c r="C57" s="31"/>
      <c r="D57" s="22">
        <v>15</v>
      </c>
      <c r="E57" s="35"/>
    </row>
    <row r="58" spans="1:5" ht="18" customHeight="1" x14ac:dyDescent="0.25">
      <c r="A58" s="13" t="s">
        <v>77</v>
      </c>
      <c r="B58" s="31" t="s">
        <v>78</v>
      </c>
      <c r="C58" s="31"/>
      <c r="D58" s="22">
        <v>10</v>
      </c>
      <c r="E58" s="35"/>
    </row>
    <row r="59" spans="1:5" ht="18" customHeight="1" x14ac:dyDescent="0.25">
      <c r="A59" s="13" t="s">
        <v>79</v>
      </c>
      <c r="B59" s="31" t="s">
        <v>80</v>
      </c>
      <c r="C59" s="31"/>
      <c r="D59" s="22">
        <v>5</v>
      </c>
      <c r="E59" s="35"/>
    </row>
    <row r="60" spans="1:5" ht="18" customHeight="1" x14ac:dyDescent="0.25">
      <c r="A60" s="13" t="s">
        <v>81</v>
      </c>
      <c r="B60" s="31" t="s">
        <v>82</v>
      </c>
      <c r="C60" s="31"/>
      <c r="D60" s="22">
        <v>0</v>
      </c>
      <c r="E60" s="35"/>
    </row>
    <row r="61" spans="1:5" ht="217.5" customHeight="1" x14ac:dyDescent="0.25">
      <c r="A61" s="1" t="s">
        <v>4</v>
      </c>
      <c r="B61" s="40" t="s">
        <v>111</v>
      </c>
      <c r="C61" s="41"/>
      <c r="D61" s="41"/>
      <c r="E61" s="42"/>
    </row>
    <row r="62" spans="1:5" ht="20.100000000000001" customHeight="1" x14ac:dyDescent="0.25">
      <c r="A62" s="44" t="s">
        <v>83</v>
      </c>
      <c r="B62" s="44"/>
      <c r="C62" s="44"/>
      <c r="D62" s="44"/>
      <c r="E62" s="44"/>
    </row>
    <row r="63" spans="1:5" ht="20.100000000000001" customHeight="1" x14ac:dyDescent="0.25">
      <c r="A63" s="27" t="s">
        <v>84</v>
      </c>
      <c r="B63" s="19" t="s">
        <v>85</v>
      </c>
      <c r="C63" s="19" t="s">
        <v>86</v>
      </c>
      <c r="D63" s="20">
        <f>MAX(D64:D69)</f>
        <v>25</v>
      </c>
      <c r="E63" s="21">
        <f>MAX(E64:E69)</f>
        <v>0</v>
      </c>
    </row>
    <row r="64" spans="1:5" ht="18" customHeight="1" x14ac:dyDescent="0.25">
      <c r="A64" s="13" t="s">
        <v>87</v>
      </c>
      <c r="B64" s="31" t="s">
        <v>88</v>
      </c>
      <c r="C64" s="31"/>
      <c r="D64" s="22">
        <v>25</v>
      </c>
      <c r="E64" s="35">
        <v>0</v>
      </c>
    </row>
    <row r="65" spans="1:5" ht="18" customHeight="1" x14ac:dyDescent="0.25">
      <c r="A65" s="13" t="s">
        <v>89</v>
      </c>
      <c r="B65" s="31" t="s">
        <v>90</v>
      </c>
      <c r="C65" s="31"/>
      <c r="D65" s="22">
        <v>20</v>
      </c>
      <c r="E65" s="35"/>
    </row>
    <row r="66" spans="1:5" ht="18" customHeight="1" x14ac:dyDescent="0.25">
      <c r="A66" s="13" t="s">
        <v>91</v>
      </c>
      <c r="B66" s="31" t="s">
        <v>92</v>
      </c>
      <c r="C66" s="31"/>
      <c r="D66" s="22">
        <v>15</v>
      </c>
      <c r="E66" s="35"/>
    </row>
    <row r="67" spans="1:5" ht="18" customHeight="1" x14ac:dyDescent="0.25">
      <c r="A67" s="13" t="s">
        <v>93</v>
      </c>
      <c r="B67" s="31" t="s">
        <v>94</v>
      </c>
      <c r="C67" s="31"/>
      <c r="D67" s="22">
        <v>10</v>
      </c>
      <c r="E67" s="35"/>
    </row>
    <row r="68" spans="1:5" ht="18" customHeight="1" x14ac:dyDescent="0.25">
      <c r="A68" s="13" t="s">
        <v>95</v>
      </c>
      <c r="B68" s="31" t="s">
        <v>96</v>
      </c>
      <c r="C68" s="31"/>
      <c r="D68" s="22">
        <v>5</v>
      </c>
      <c r="E68" s="35"/>
    </row>
    <row r="69" spans="1:5" ht="18" customHeight="1" x14ac:dyDescent="0.25">
      <c r="A69" s="13" t="s">
        <v>97</v>
      </c>
      <c r="B69" s="31" t="s">
        <v>98</v>
      </c>
      <c r="C69" s="31"/>
      <c r="D69" s="22">
        <v>0</v>
      </c>
      <c r="E69" s="35"/>
    </row>
    <row r="70" spans="1:5" ht="24.95" customHeight="1" x14ac:dyDescent="0.25">
      <c r="A70" s="1" t="s">
        <v>4</v>
      </c>
      <c r="B70" s="40" t="s">
        <v>99</v>
      </c>
      <c r="C70" s="41"/>
      <c r="D70" s="41"/>
      <c r="E70" s="42"/>
    </row>
    <row r="71" spans="1:5" s="8" customFormat="1" ht="20.100000000000001" customHeight="1" x14ac:dyDescent="0.2">
      <c r="A71" s="43" t="s">
        <v>100</v>
      </c>
      <c r="B71" s="43"/>
      <c r="C71" s="43"/>
      <c r="D71" s="6">
        <f>D52+D16+D7</f>
        <v>100</v>
      </c>
      <c r="E71" s="7"/>
    </row>
    <row r="72" spans="1:5" ht="20.100000000000001" customHeight="1" x14ac:dyDescent="0.25">
      <c r="A72" s="43" t="s">
        <v>101</v>
      </c>
      <c r="B72" s="43"/>
      <c r="C72" s="43"/>
      <c r="D72" s="6">
        <v>25</v>
      </c>
      <c r="E72" s="7"/>
    </row>
    <row r="73" spans="1:5" ht="20.100000000000001" customHeight="1" x14ac:dyDescent="0.25">
      <c r="A73" s="5" t="s">
        <v>102</v>
      </c>
      <c r="B73" s="28" t="str">
        <f>IF(E73&gt;=25,"ZBRALI STE DOVOLJ TOČK ZA ODOBRITEV VLOGE","IZBRALI STE PREMALO TOČK ZA ODOBRITEV VLOGE")</f>
        <v>IZBRALI STE PREMALO TOČK ZA ODOBRITEV VLOGE</v>
      </c>
      <c r="C73" s="5"/>
      <c r="D73" s="6"/>
      <c r="E73" s="7">
        <f>E7+E16+E52</f>
        <v>0</v>
      </c>
    </row>
  </sheetData>
  <sheetProtection algorithmName="SHA-512" hashValue="uRDrQ+rhyXpXI/GD+2CJzVO57PyTp2WEX38z2FGhuzAhl0CDr35kbJk7p4BemG3CUNuXAV8nnxvH1IMkLttpZw==" saltValue="I3Q7/moKQ9t4XeCFURoFQQ==" spinCount="100000" sheet="1" selectLockedCells="1"/>
  <mergeCells count="71">
    <mergeCell ref="B51:E51"/>
    <mergeCell ref="E34:E35"/>
    <mergeCell ref="B36:E36"/>
    <mergeCell ref="B21:E21"/>
    <mergeCell ref="B23:C23"/>
    <mergeCell ref="B34:C34"/>
    <mergeCell ref="B35:C35"/>
    <mergeCell ref="B38:C38"/>
    <mergeCell ref="E38:E40"/>
    <mergeCell ref="B39:C39"/>
    <mergeCell ref="B40:C40"/>
    <mergeCell ref="B30:C30"/>
    <mergeCell ref="E23:E27"/>
    <mergeCell ref="B48:C48"/>
    <mergeCell ref="E48:E50"/>
    <mergeCell ref="B24:C24"/>
    <mergeCell ref="A7:C7"/>
    <mergeCell ref="A1:E1"/>
    <mergeCell ref="A2:E2"/>
    <mergeCell ref="B3:E3"/>
    <mergeCell ref="B4:E4"/>
    <mergeCell ref="B5:E5"/>
    <mergeCell ref="B9:C9"/>
    <mergeCell ref="E9:E10"/>
    <mergeCell ref="B10:C10"/>
    <mergeCell ref="B13:C13"/>
    <mergeCell ref="E13:E14"/>
    <mergeCell ref="B14:C14"/>
    <mergeCell ref="A16:C16"/>
    <mergeCell ref="B18:C18"/>
    <mergeCell ref="B19:C19"/>
    <mergeCell ref="B11:E11"/>
    <mergeCell ref="B15:E15"/>
    <mergeCell ref="E18:E20"/>
    <mergeCell ref="B20:C20"/>
    <mergeCell ref="A71:C71"/>
    <mergeCell ref="A72:C72"/>
    <mergeCell ref="A62:E62"/>
    <mergeCell ref="B64:C64"/>
    <mergeCell ref="E64:E69"/>
    <mergeCell ref="B65:C65"/>
    <mergeCell ref="B66:C66"/>
    <mergeCell ref="B67:C67"/>
    <mergeCell ref="B68:C68"/>
    <mergeCell ref="B69:C69"/>
    <mergeCell ref="B61:E61"/>
    <mergeCell ref="B70:E70"/>
    <mergeCell ref="A52:C52"/>
    <mergeCell ref="A53:E53"/>
    <mergeCell ref="B55:C55"/>
    <mergeCell ref="E55:E60"/>
    <mergeCell ref="B56:C56"/>
    <mergeCell ref="B57:C57"/>
    <mergeCell ref="B58:C58"/>
    <mergeCell ref="B59:C59"/>
    <mergeCell ref="B60:C60"/>
    <mergeCell ref="B26:C26"/>
    <mergeCell ref="B27:C27"/>
    <mergeCell ref="B25:C25"/>
    <mergeCell ref="B50:C50"/>
    <mergeCell ref="B46:E46"/>
    <mergeCell ref="E30:E31"/>
    <mergeCell ref="B31:C31"/>
    <mergeCell ref="B43:C43"/>
    <mergeCell ref="E43:E45"/>
    <mergeCell ref="B45:C45"/>
    <mergeCell ref="B32:E32"/>
    <mergeCell ref="B41:E41"/>
    <mergeCell ref="B28:E28"/>
    <mergeCell ref="B49:C49"/>
    <mergeCell ref="B44:C44"/>
  </mergeCells>
  <phoneticPr fontId="17" type="noConversion"/>
  <dataValidations count="10">
    <dataValidation type="list" allowBlank="1" showInputMessage="1" showErrorMessage="1" sqref="E64:E69" xr:uid="{8058721F-5CBC-4960-8804-EA1D35A9FEF2}">
      <formula1>$D$64:$D$69</formula1>
    </dataValidation>
    <dataValidation type="list" allowBlank="1" showInputMessage="1" showErrorMessage="1" sqref="E55" xr:uid="{8D9CEA3F-6BD8-40A2-8A37-FB042ED8ED5E}">
      <formula1>$D$55:$D$60</formula1>
    </dataValidation>
    <dataValidation type="list" allowBlank="1" showInputMessage="1" showErrorMessage="1" sqref="E38:E40" xr:uid="{D2D05733-4F4D-4AC1-AE1E-5CC0A738AF89}">
      <formula1>$D$38:$D$40</formula1>
    </dataValidation>
    <dataValidation type="list" allowBlank="1" showInputMessage="1" showErrorMessage="1" sqref="E30:E31 E34:E35" xr:uid="{570190A0-4624-41C3-AEBA-198E3B6CBF88}">
      <formula1>$D$30:$D$31</formula1>
    </dataValidation>
    <dataValidation type="list" allowBlank="1" showInputMessage="1" showErrorMessage="1" sqref="E13:E14" xr:uid="{8C8D4C39-0FCA-4D0A-8C2A-E20C4F530C11}">
      <formula1>$D$13:$D$14</formula1>
    </dataValidation>
    <dataValidation type="list" allowBlank="1" showInputMessage="1" showErrorMessage="1" sqref="E9:E10" xr:uid="{E315ECC4-7A36-4213-BB38-B814A82E5409}">
      <formula1>$D$9:$D$10</formula1>
    </dataValidation>
    <dataValidation type="list" allowBlank="1" showInputMessage="1" showErrorMessage="1" sqref="E43:E45" xr:uid="{FC711CCF-DD16-40D1-B152-661AE1A5AD84}">
      <formula1>$D$43:$D$45</formula1>
    </dataValidation>
    <dataValidation type="list" allowBlank="1" showInputMessage="1" showErrorMessage="1" sqref="E18:E20" xr:uid="{90D1271E-B6FD-4D08-B3C4-ECA533F63F3B}">
      <formula1>$D$18:$D$20</formula1>
    </dataValidation>
    <dataValidation type="list" showInputMessage="1" showErrorMessage="1" sqref="E23:E27" xr:uid="{A4135FE0-A525-4376-B14A-892E673F99C6}">
      <formula1>$D$23:$D$27</formula1>
    </dataValidation>
    <dataValidation type="list" allowBlank="1" showInputMessage="1" showErrorMessage="1" sqref="E48:E50" xr:uid="{E52AD5CF-F91F-4F5A-B99B-50D6BAFE034D}">
      <formula1>$D$48:$D$50</formula1>
    </dataValidation>
  </dataValidations>
  <pageMargins left="0.7" right="0.7" top="0.75" bottom="0.75" header="0.3" footer="0.3"/>
  <pageSetup paperSize="9" scale="49" fitToHeight="0" orientation="portrait" r:id="rId1"/>
  <ignoredErrors>
    <ignoredError sqref="A12 A8 A18:A20 A29 A33 A37 A64:A69" twoDigitTextYear="1"/>
    <ignoredError sqref="A47 A22 A42"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CBA300-B2CC-4AF1-BD78-8E5A1E2E5515}">
  <ds:schemaRefs>
    <ds:schemaRef ds:uri="306a5fad-798d-4972-9ba1-b7dc3bc171cd"/>
    <ds:schemaRef ds:uri="http://purl.org/dc/terms/"/>
    <ds:schemaRef ds:uri="http://schemas.microsoft.com/office/infopath/2007/PartnerControls"/>
    <ds:schemaRef ds:uri="http://www.w3.org/XML/1998/namespace"/>
    <ds:schemaRef ds:uri="http://purl.org/dc/elements/1.1/"/>
    <ds:schemaRef ds:uri="http://schemas.microsoft.com/office/2006/documentManagement/types"/>
    <ds:schemaRef ds:uri="f3786703-79a9-47de-ad6a-ef81e658716c"/>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1E96915-CA84-498D-9819-6247CB9085DC}">
  <ds:schemaRefs>
    <ds:schemaRef ds:uri="http://schemas.microsoft.com/sharepoint/v3/contenttype/forms"/>
  </ds:schemaRefs>
</ds:datastoreItem>
</file>

<file path=customXml/itemProps3.xml><?xml version="1.0" encoding="utf-8"?>
<ds:datastoreItem xmlns:ds="http://schemas.openxmlformats.org/officeDocument/2006/customXml" ds:itemID="{471DE272-A523-4805-BFC3-90BDEFCB4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3</vt:i4>
      </vt:variant>
    </vt:vector>
  </HeadingPairs>
  <TitlesOfParts>
    <vt:vector size="4" baseType="lpstr">
      <vt:lpstr>MERILA</vt:lpstr>
      <vt:lpstr>MERILA!_Hlk146790821</vt:lpstr>
      <vt:lpstr>MERILA!_Hlk146892016</vt:lpstr>
      <vt:lpstr>MERILA!Področje_tiskanja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Katja Zgonc</cp:lastModifiedBy>
  <cp:revision/>
  <cp:lastPrinted>2025-06-10T08:06:15Z</cp:lastPrinted>
  <dcterms:created xsi:type="dcterms:W3CDTF">2025-05-20T11:50:49Z</dcterms:created>
  <dcterms:modified xsi:type="dcterms:W3CDTF">2025-06-20T11:29:47Z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