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 AGRO DOPOLNILNE/"/>
    </mc:Choice>
  </mc:AlternateContent>
  <xr:revisionPtr revIDLastSave="1534" documentId="11_1755785B630E31714AC92FC1C97B0BAE0974CF27" xr6:coauthVersionLast="47" xr6:coauthVersionMax="47" xr10:uidLastSave="{A49037C6-8306-49F9-91D9-A65A95157A8F}"/>
  <bookViews>
    <workbookView xWindow="19005" yWindow="0" windowWidth="36210" windowHeight="16200" tabRatio="823" xr2:uid="{00000000-000D-0000-FFFF-FFFF00000000}"/>
  </bookViews>
  <sheets>
    <sheet name="NAVODILO" sheetId="22" r:id="rId1"/>
    <sheet name="PREDSTAVITEV" sheetId="3" r:id="rId2"/>
    <sheet name="FINANČNE OBVEZNOSTI" sheetId="21" r:id="rId3"/>
    <sheet name="FINANČNA KONSTRUKCIJA" sheetId="19" r:id="rId4"/>
    <sheet name="DENARNI TOK" sheetId="20" r:id="rId5"/>
    <sheet name="List2" sheetId="14" state="hidden" r:id="rId6"/>
    <sheet name="List1" sheetId="23" state="hidden" r:id="rId7"/>
  </sheets>
  <definedNames>
    <definedName name="_ftn1" localSheetId="1">#REF!</definedName>
    <definedName name="_ftnref1" localSheetId="1">PREDSTAVITEV!#REF!</definedName>
    <definedName name="_xlnm.Print_Area" localSheetId="2">'FINANČNE OBVEZNOSTI'!$A$1:$N$30</definedName>
    <definedName name="_xlnm.Print_Area" localSheetId="1">PREDSTAVITEV!$A$1:$L$38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  <c r="J28" i="3"/>
  <c r="I28" i="3"/>
  <c r="H28" i="3"/>
  <c r="G28" i="3"/>
  <c r="F28" i="3"/>
  <c r="E28" i="3"/>
  <c r="K16" i="3"/>
  <c r="K27" i="3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E13" i="19"/>
  <c r="B10" i="20"/>
  <c r="E64" i="19"/>
  <c r="E58" i="19"/>
  <c r="E53" i="19"/>
  <c r="K13" i="19"/>
  <c r="K8" i="19"/>
  <c r="K24" i="19" s="1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3" i="19" l="1"/>
  <c r="E24" i="19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C64" i="19"/>
  <c r="D64" i="19" s="1"/>
  <c r="C53" i="19"/>
  <c r="D53" i="19" s="1"/>
  <c r="C58" i="19"/>
  <c r="J27" i="3"/>
  <c r="E27" i="3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54" i="19"/>
  <c r="D54" i="19" s="1"/>
  <c r="C55" i="19"/>
  <c r="D55" i="19" s="1"/>
  <c r="C56" i="19"/>
  <c r="F56" i="19" s="1"/>
  <c r="C57" i="19"/>
  <c r="F57" i="19" s="1"/>
  <c r="C59" i="19"/>
  <c r="D59" i="19" s="1"/>
  <c r="C60" i="19"/>
  <c r="D60" i="19" s="1"/>
  <c r="C61" i="19"/>
  <c r="D61" i="19" s="1"/>
  <c r="C62" i="19"/>
  <c r="D62" i="19" s="1"/>
  <c r="C63" i="19"/>
  <c r="D63" i="19" s="1"/>
  <c r="C65" i="19"/>
  <c r="D65" i="19" s="1"/>
  <c r="C66" i="19"/>
  <c r="D66" i="19" s="1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8" i="19"/>
  <c r="F24" i="19" s="1"/>
  <c r="N20" i="21"/>
  <c r="G34" i="19"/>
  <c r="J8" i="19"/>
  <c r="J24" i="19" s="1"/>
  <c r="I8" i="19"/>
  <c r="I24" i="19" s="1"/>
  <c r="H8" i="19"/>
  <c r="H24" i="19" s="1"/>
  <c r="G8" i="19"/>
  <c r="G24" i="19" s="1"/>
  <c r="I34" i="19"/>
  <c r="H34" i="19"/>
  <c r="J13" i="19"/>
  <c r="I13" i="19"/>
  <c r="H13" i="19"/>
  <c r="I28" i="21" l="1"/>
  <c r="C29" i="20" s="1"/>
  <c r="M29" i="21"/>
  <c r="N6" i="21"/>
  <c r="N24" i="21"/>
  <c r="F23" i="19"/>
  <c r="G23" i="19"/>
  <c r="F64" i="19"/>
  <c r="F65" i="19"/>
  <c r="N21" i="21"/>
  <c r="E45" i="19"/>
  <c r="B12" i="20"/>
  <c r="J45" i="19"/>
  <c r="N27" i="21"/>
  <c r="G12" i="20"/>
  <c r="G9" i="20" s="1"/>
  <c r="G26" i="20" s="1"/>
  <c r="F12" i="20"/>
  <c r="E12" i="20"/>
  <c r="D12" i="20"/>
  <c r="C43" i="19"/>
  <c r="F45" i="19"/>
  <c r="I45" i="19"/>
  <c r="H45" i="19"/>
  <c r="G45" i="19"/>
  <c r="C34" i="19"/>
  <c r="K45" i="19"/>
  <c r="C37" i="19"/>
  <c r="E68" i="19"/>
  <c r="D57" i="19"/>
  <c r="D56" i="19"/>
  <c r="D58" i="19"/>
  <c r="E67" i="19"/>
  <c r="F66" i="19"/>
  <c r="F63" i="19"/>
  <c r="F62" i="19"/>
  <c r="F61" i="19"/>
  <c r="F58" i="19"/>
  <c r="F60" i="19"/>
  <c r="F59" i="19"/>
  <c r="F55" i="19"/>
  <c r="F53" i="19"/>
  <c r="F54" i="19"/>
  <c r="C8" i="19"/>
  <c r="C24" i="19" s="1"/>
  <c r="K23" i="19"/>
  <c r="C13" i="19"/>
  <c r="C67" i="19"/>
  <c r="J23" i="19"/>
  <c r="I23" i="19"/>
  <c r="H23" i="19"/>
  <c r="F27" i="3"/>
  <c r="G27" i="3"/>
  <c r="H27" i="3"/>
  <c r="I27" i="3"/>
  <c r="J16" i="3"/>
  <c r="M24" i="21" s="1"/>
  <c r="I16" i="3"/>
  <c r="L24" i="21" s="1"/>
  <c r="H16" i="3"/>
  <c r="K24" i="21" s="1"/>
  <c r="G16" i="3"/>
  <c r="J24" i="21" s="1"/>
  <c r="F16" i="3"/>
  <c r="I24" i="21" s="1"/>
  <c r="E16" i="3"/>
  <c r="F33" i="19" s="1"/>
  <c r="J28" i="21" l="1"/>
  <c r="K28" i="21" s="1"/>
  <c r="E29" i="20" s="1"/>
  <c r="D22" i="19"/>
  <c r="C47" i="19"/>
  <c r="N29" i="21"/>
  <c r="D67" i="19"/>
  <c r="B9" i="20"/>
  <c r="B26" i="20" s="1"/>
  <c r="B27" i="20" s="1"/>
  <c r="E69" i="19"/>
  <c r="C68" i="19"/>
  <c r="F68" i="19" s="1"/>
  <c r="F7" i="19"/>
  <c r="H27" i="21"/>
  <c r="I27" i="21"/>
  <c r="I21" i="21"/>
  <c r="J27" i="21"/>
  <c r="J21" i="21"/>
  <c r="K27" i="21"/>
  <c r="K21" i="21"/>
  <c r="L27" i="21"/>
  <c r="L21" i="21"/>
  <c r="M27" i="21"/>
  <c r="M21" i="21"/>
  <c r="B5" i="20"/>
  <c r="K47" i="19"/>
  <c r="C45" i="19"/>
  <c r="D43" i="19" s="1"/>
  <c r="K46" i="19"/>
  <c r="F67" i="19"/>
  <c r="C23" i="19"/>
  <c r="J47" i="19"/>
  <c r="G47" i="19"/>
  <c r="E47" i="19"/>
  <c r="E46" i="19"/>
  <c r="J46" i="19"/>
  <c r="I47" i="19"/>
  <c r="I46" i="19"/>
  <c r="H47" i="19"/>
  <c r="H46" i="19"/>
  <c r="F47" i="19"/>
  <c r="G46" i="19"/>
  <c r="F46" i="19"/>
  <c r="J7" i="19"/>
  <c r="J33" i="19"/>
  <c r="L6" i="21"/>
  <c r="F5" i="20"/>
  <c r="J6" i="21"/>
  <c r="H33" i="19"/>
  <c r="H7" i="19"/>
  <c r="D5" i="20"/>
  <c r="I6" i="21"/>
  <c r="G33" i="19"/>
  <c r="G7" i="19"/>
  <c r="C5" i="20"/>
  <c r="K6" i="21"/>
  <c r="I33" i="19"/>
  <c r="I7" i="19"/>
  <c r="E5" i="20"/>
  <c r="K33" i="19"/>
  <c r="G5" i="20"/>
  <c r="K7" i="19"/>
  <c r="M6" i="21"/>
  <c r="D29" i="20" l="1"/>
  <c r="L28" i="21"/>
  <c r="C27" i="19"/>
  <c r="D19" i="19"/>
  <c r="D13" i="19"/>
  <c r="D68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M28" i="21" l="1"/>
  <c r="F29" i="20"/>
  <c r="D24" i="19"/>
  <c r="C20" i="20"/>
  <c r="D19" i="21"/>
  <c r="D45" i="19"/>
  <c r="F9" i="20"/>
  <c r="F26" i="20" s="1"/>
  <c r="E9" i="20"/>
  <c r="E26" i="20" s="1"/>
  <c r="D9" i="20"/>
  <c r="D26" i="20" s="1"/>
  <c r="N28" i="21" l="1"/>
  <c r="G29" i="20"/>
  <c r="C9" i="20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<sst xmlns="http://schemas.openxmlformats.org/spreadsheetml/2006/main" count="242" uniqueCount="188">
  <si>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</si>
  <si>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</si>
  <si>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</si>
  <si>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</si>
  <si>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</si>
  <si>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</si>
  <si>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</si>
  <si>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</si>
  <si>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</si>
  <si>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</si>
  <si>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</si>
  <si>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r>
      <t xml:space="preserve"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V kolikor boste stroške za ta projekt delno sofinancirali z nepovratnimi sredstvi, izpolnite tudi podatke o višini stroškov v tebeli 3, ki bodo delno sofinancirani z nepovranimi sredstvi, sicer podatkov ne vpisujte.
</t>
    </r>
    <r>
      <rPr>
        <i/>
        <sz val="9"/>
        <color rgb="FF464646"/>
        <rFont val="Arial"/>
        <family val="2"/>
        <charset val="238"/>
      </rPr>
      <t>Opomba/opozorilo: Državna pomoč za projekt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s shemo državne pomoči.
Državna pomoč za projekt je izražena v bruto ekvivalentu nepovratnih sredstev in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z regionalno shemo državnih pomoči.</t>
    </r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</si>
  <si>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</si>
  <si>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</si>
  <si>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PREDSTAVITEV VLAGATELJA</t>
  </si>
  <si>
    <t>Predstavitev tehnologije in opreme vlagatelja (mehanizacija/oprema, stalež živali, zgradbe, zemljišča).</t>
  </si>
  <si>
    <t>Predstavitev delovne sile - vodstva in zaposlenih oz. članov kmetije, obstoječe in predvideno zaposlovanje oseb, s podatkom ali boste po zaključku projekta ustvarili novo delovno mesto oz. zaposlitev</t>
  </si>
  <si>
    <t>Opis poslovanja vlagatelja v zadnjem letu.</t>
  </si>
  <si>
    <t>Opišite razvojno usmerjenost ter dejavnosti razvoja vlagatelja v zadnjih 5 letih (investicije v tehnološko opremljenost, vlaganje v razvoj novih produktov…) ter elemente inovativnosti projekta.</t>
  </si>
  <si>
    <t xml:space="preserve">Predstavite aktivnosti vlaganja na področju obvladovanja tveganj v kmetijstvu zaradi podnebnih sprememb (npr. sklenjena veljavna zavarovanja, oz. ukrepe v zadnjih 5 letih kot npr.  izvedene agrotehnične ukrepe (izbira tolerantnih sort, način obdelave tal, izbor prilagodljivih pasem živali, ipd.) in/ali z izbiro ustreznih tehnologij (pridelava v zaprtih prostorih) in vlaganja v opremo na področju namakanja, protitočnih mrež, oroševanja, protislanske zaščite), diverzifikacija proizvodnje, uporaba skladiščnih kapacitet </t>
  </si>
  <si>
    <t>Pretekla vlaganja v rabo OVE oz. izboljšanje energetske učinkovitosti vlagatelja (sončna elektrarna, … ) ter vlaganja v prilagoditve podnebnim spremembam (investicije v rastlinjake, oroševanje, namakanje, hladilnice, protitočne mreže, ...) in morebitna druga vlaganja v varstvo okolja in podnebja.</t>
  </si>
  <si>
    <t>Opis ekološke usmerjenosti vlagatelja (ali imate certifikat ekološke pridelave, vlagate oz. se preusmerjate v ekološko pridelavo, ste vključeni v intervencijo IRP19 Ekološko kmetovanje oziroma IRP43 Ekološko čebelarjenje iz SN SKP 2023-2027, ali tržite ekološke proizvode, imate nadzor nad onesnaževanjem, čisto proizvodnjo, obnovljivimi viri, izkušnje pri ekološko usmerjenem projektu…).</t>
  </si>
  <si>
    <t>Opišite morebitne aktivnosti vlagatelja, ki vodijo v digitalizacijo (brezpapirno poslovanje, digitalno trženje, druga vlaganja v digitalizacijo, …).</t>
  </si>
  <si>
    <t>Vpišite leto pred oddajo vloge</t>
  </si>
  <si>
    <t>Leto</t>
  </si>
  <si>
    <t>Obseg delovne sile oz. PDM</t>
  </si>
  <si>
    <t>Število zaposlenih</t>
  </si>
  <si>
    <t>Obseg kmetijskih zemljišč v lasti v ha</t>
  </si>
  <si>
    <t>Obseg gozdnih zemljišč v lasti v ha</t>
  </si>
  <si>
    <t>Obseg kmetijskih zemljišč v najemu v ha</t>
  </si>
  <si>
    <t>Obseg gozdnih zemljišč v najemu v ha</t>
  </si>
  <si>
    <t>Skupaj v ha</t>
  </si>
  <si>
    <t>PODATKI O PRODAJI, TRGU IN TRŽENJU</t>
  </si>
  <si>
    <t>Utemeljite plan prodaje ter priložite zavezujoče pogodbe, predpogodbe, pisma o nameri za prodajo (priložite v EPO, saj so predmet ocenjevanja)</t>
  </si>
  <si>
    <t>Glavni trg/i ter položaj vlagatelja na trgu/ih</t>
  </si>
  <si>
    <t>Opis blagovne znamke, patenta</t>
  </si>
  <si>
    <t>PODATKI O PROJEKTU</t>
  </si>
  <si>
    <t>Namen in cilji projekta</t>
  </si>
  <si>
    <t>Predstavitev upravičenih in neupravičenih stroškov projekta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</si>
  <si>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</si>
  <si>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</si>
  <si>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</si>
  <si>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</si>
  <si>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</si>
  <si>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</si>
  <si>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</si>
  <si>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</si>
  <si>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</si>
  <si>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</si>
  <si>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</si>
  <si>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</si>
  <si>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</si>
  <si>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</si>
  <si>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</si>
  <si>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</si>
  <si>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</si>
  <si>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</si>
  <si>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</si>
  <si>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</si>
  <si>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</si>
  <si>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</si>
  <si>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</si>
  <si>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</si>
  <si>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 xml:space="preserve"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
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</si>
  <si>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</si>
  <si>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</si>
  <si>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</si>
  <si>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</si>
  <si>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</si>
  <si>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</si>
  <si>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</si>
  <si>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</si>
  <si>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</si>
  <si>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</si>
  <si>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</si>
  <si>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</si>
  <si>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</si>
  <si>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</si>
  <si>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</si>
  <si>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</si>
  <si>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</si>
  <si>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</si>
  <si>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</si>
  <si>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</si>
  <si>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</si>
  <si>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</si>
  <si>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</si>
  <si>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</si>
  <si>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</si>
  <si>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</si>
  <si>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</si>
  <si>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</si>
  <si>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</si>
  <si>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</si>
  <si>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</si>
  <si>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</si>
  <si>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</si>
  <si>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</si>
  <si>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</si>
  <si>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</si>
  <si>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</si>
  <si>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t>Virov financiranja investicije ne izpolnjujte, v kolikor so viri financiranja investicije razvidni v poslovnem načrtu ali drugi finančni prilogi.
Vpišite naziv in številko strani v spodnji dve vrstici.
Zneske izplačil nepovratnih sredstev vnesite v tistem letu (npr. 10.000 € v letu X), v katerem bo izpolnjen pogoj za nakazilo sredstev na vaš transakcijski račun. 
Istočano vnesite znesek v minus za vračilo nepovratnih sredstev (npr. vračilo SRRS -10.000 € v letu X).</t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</si>
  <si>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</si>
  <si>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</si>
  <si>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</si>
  <si>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</si>
  <si>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</si>
  <si>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</si>
  <si>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</si>
  <si>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</si>
  <si>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</si>
  <si>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</si>
  <si>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</si>
  <si>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</si>
  <si>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</si>
  <si>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</si>
  <si>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</si>
  <si>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</si>
  <si>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</si>
  <si>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</si>
  <si>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</si>
  <si>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</si>
  <si>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</si>
  <si>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</si>
  <si>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</si>
  <si>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</si>
  <si>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</si>
  <si>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</si>
  <si>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</si>
  <si>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</si>
  <si>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</si>
  <si>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</si>
  <si>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</si>
  <si>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</si>
  <si>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</si>
  <si>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</si>
  <si>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</si>
  <si>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</si>
  <si>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</si>
  <si>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</si>
  <si>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</si>
  <si>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</si>
  <si>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</si>
  <si>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</si>
  <si>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</si>
  <si>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</si>
  <si>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</si>
  <si>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</si>
  <si>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</si>
  <si>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</si>
  <si>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</si>
  <si>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</si>
  <si>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</si>
  <si>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DOPOLNILNE 2023</t>
  </si>
  <si>
    <t>AGRO ZEMLJA in GOZD 2023</t>
  </si>
  <si>
    <t>AGRO KMETIJSKA ZEMLJA 2023</t>
  </si>
  <si>
    <r>
      <t xml:space="preserve">Vlagatelj bo povečal obseg predelave oz. trženja za najmanj 15%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</si>
  <si>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najmanj 10%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</si>
  <si>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manj kot 10% </t>
    </r>
    <r>
      <rPr>
        <b/>
        <sz val="8"/>
        <color rgb="FF195728"/>
        <rFont val="Arial"/>
        <family val="2"/>
        <charset val="238"/>
      </rPr>
      <t> </t>
    </r>
  </si>
  <si>
    <t>Vlagatelj bo s projektom uvedel novo dejavnost na kmetijskem gospodarstvu oz. povečal ali izboljšal storitvene kapacitete</t>
  </si>
  <si>
    <t>Vlagatelj s projektom ne bo uvedel nove dejavnosti na kmetijskem gospodarstvu oz. povečal ali izboljšal storitvene kapacitete</t>
  </si>
  <si>
    <t>Prihodek na enoto vloženega dela je 50.000,01 EUR ali več</t>
  </si>
  <si>
    <t>Prihodek na enoto vloženega dela je od 35.000,01 EUR do 50.000,00 EUR</t>
  </si>
  <si>
    <t>Prihodek na enoto vloženega dela je od 20.000,01 EUR do 35.000,00 EUR</t>
  </si>
  <si>
    <t>Prihodek na enoto vloženega dela je od 10.000,0 EUR do 20.000,00 EUR</t>
  </si>
  <si>
    <t>Prihodek na enoto vloženega dela je 9.999,99 EUR ali manj</t>
  </si>
  <si>
    <t xml:space="preserve">S projektom se zmanjšujejo stroški na enoto proizvoda za najmanj 15% </t>
  </si>
  <si>
    <t xml:space="preserve">S projektom se zmanjšuje stroški na enoto proizvoda za najmanj 10% </t>
  </si>
  <si>
    <t xml:space="preserve">S projektom se zmanjšuje stroški na enoto proizvoda manj kot 10% </t>
  </si>
  <si>
    <t>Povečanje števila zapslenih na kmetijskem gospodarstvu</t>
  </si>
  <si>
    <t>Ohranjanje števila zaposlenih na kmetijskem gospodarstvu</t>
  </si>
  <si>
    <t>izboljšanje konkurenčnosti in splošne učinkovitosti  </t>
  </si>
  <si>
    <t>povečanje odpornosti kmetijskih gospodarstev na podnebne spremembe (prilagajanje na podnebne spremembe) </t>
  </si>
  <si>
    <t>zmanjšanje emisij toplogrednih plinov (blaženje podnebnih sprememb) </t>
  </si>
  <si>
    <t xml:space="preserve">Predstavitev dejavnosti vlagatelja (glavni proizvodi/storitve, kupci, dobavitelji, glavna konkurenca), glavne usmeritve poslovanja,  predstavite ali imate dopolnilno dejavnost na kmetiji.
</t>
  </si>
  <si>
    <t>Navedite  znanja in spretnosti ter izobrazbo vlagatelja. Navedite ali vlagatelj mladi kmet (je star največ 40 let)</t>
  </si>
  <si>
    <t>Predstavite poslovanje vlagatelja na področju povečanja samooskrbe ter prehranske varnosti.</t>
  </si>
  <si>
    <t>Predstavite članstvo vlagatelja v zadrugi oz. drugi kmetijski organizaciji ter sodelovanje z lokalnimi dobavitelji, lokalnimi zaposlenimi ali povezovanje z razvojno agencijo.</t>
  </si>
  <si>
    <t>Pojasnila glede že realiziranega in nerealiziranega dela projekta</t>
  </si>
  <si>
    <t>Utemeljite začetno in končno stanje izbranega kazalnika pri projektu z navedbo vira za podane vrednosti (morebitna dokazila, ki izkazujejo začetno in končno stanje lahko priložite kot druga dokazila k vlogi).</t>
  </si>
  <si>
    <t>Kratka utemeljitev virov za zagotavljanje lastne udeležbe pri projektu (obvezno izpolnite)</t>
  </si>
  <si>
    <t>Količina prodanih proizvodov/storitev iz naslova projekta</t>
  </si>
  <si>
    <t>Stroški predelave oz. trženja na enoto proizvoda (EUR)</t>
  </si>
  <si>
    <t>Količina predelave vhodnih surovin oz. trženja (v kg, l, m3)</t>
  </si>
  <si>
    <t>Prihodek iz poslovanja KG na enoto vloženega dela oz. na 1PDM (EUR)</t>
  </si>
  <si>
    <t>Navedite izbrani/e kazalnik/e projekta (navedite kazalnik/e, ki ste ga izbrali v e-Rskladu)</t>
  </si>
  <si>
    <r>
      <t xml:space="preserve">PODATKI O VLAGATELJU IN PROJEKTU
</t>
    </r>
    <r>
      <rPr>
        <b/>
        <sz val="6"/>
        <color theme="0"/>
        <rFont val="Arial"/>
        <family val="2"/>
        <charset val="238"/>
      </rPr>
      <t>Ver.00</t>
    </r>
  </si>
  <si>
    <r>
      <t xml:space="preserve">Prihodek iz poslovanja KG. 
*Podatek za leto pred oddajo vloge pridobite in vnesete iz: 
</t>
    </r>
    <r>
      <rPr>
        <sz val="8"/>
        <color theme="2" tint="-0.749992370372631"/>
        <rFont val="Arial"/>
        <family val="2"/>
        <charset val="238"/>
      </rPr>
      <t>- potrdila s strani kmetijske svetovalne službe ali
- končnega poročila iz knjigovodske evidence po met. FADN (v pdf) za kmetije, ki so vključene v obvezno poročanje po metodologiji FADN. Izračun je podan  v merilih za ocenitev vlog.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</si>
</sst>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0_ ;\-#,##0.00\ "/>
    <numFmt numFmtId="168" formatCode="#,##0.0_ ;\-#,##0.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sz val="8"/>
      <color rgb="FF19572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9"/>
      <color rgb="FF464646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3A3838"/>
      <name val="Arial"/>
      <family val="2"/>
      <charset val="238"/>
    </font>
    <font>
      <b/>
      <sz val="6"/>
      <color theme="0"/>
      <name val="Arial"/>
      <family val="2"/>
      <charset val="238"/>
    </font>
    <font>
      <sz val="8"/>
      <color theme="2" tint="-0.74999237037263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AEDE9"/>
        <bgColor rgb="FF000000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404040"/>
      </left>
      <right style="medium">
        <color rgb="FF404040"/>
      </right>
      <top style="medium">
        <color rgb="FFFFFFFF"/>
      </top>
      <bottom style="medium">
        <color rgb="FFFFFFFF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" borderId="11" applyNumberFormat="0" applyFont="0" applyAlignment="0" applyProtection="0"/>
    <xf numFmtId="0" fontId="1" fillId="0" borderId="0"/>
    <xf numFmtId="0" fontId="23" fillId="0" borderId="0"/>
  </cellStyleXfs>
  <cellXfs count="330">
    <xf numFmtId="0" fontId="0" fillId="0" borderId="0" xfId="0"/>
    <xf numFmtId="0" fontId="3" fillId="5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164" fontId="7" fillId="7" borderId="12" xfId="1" applyNumberFormat="1" applyFont="1" applyFill="1" applyBorder="1" applyAlignment="1" applyProtection="1"/>
    <xf numFmtId="9" fontId="7" fillId="7" borderId="12" xfId="2" applyFont="1" applyFill="1" applyBorder="1" applyAlignment="1" applyProtection="1">
      <alignment horizontal="center"/>
    </xf>
    <xf numFmtId="164" fontId="5" fillId="6" borderId="13" xfId="3" applyNumberFormat="1" applyFont="1" applyBorder="1" applyAlignment="1" applyProtection="1">
      <protection locked="0"/>
    </xf>
    <xf numFmtId="164" fontId="5" fillId="6" borderId="15" xfId="3" applyNumberFormat="1" applyFont="1" applyBorder="1" applyAlignment="1" applyProtection="1">
      <protection locked="0"/>
    </xf>
    <xf numFmtId="9" fontId="5" fillId="7" borderId="1" xfId="2" applyFont="1" applyFill="1" applyBorder="1" applyAlignment="1" applyProtection="1">
      <alignment horizontal="center"/>
    </xf>
    <xf numFmtId="164" fontId="5" fillId="7" borderId="1" xfId="1" applyNumberFormat="1" applyFont="1" applyFill="1" applyBorder="1" applyAlignment="1" applyProtection="1"/>
    <xf numFmtId="164" fontId="7" fillId="7" borderId="1" xfId="1" applyNumberFormat="1" applyFont="1" applyFill="1" applyBorder="1" applyAlignment="1" applyProtection="1"/>
    <xf numFmtId="164" fontId="7" fillId="7" borderId="2" xfId="1" applyNumberFormat="1" applyFont="1" applyFill="1" applyBorder="1" applyAlignment="1" applyProtection="1"/>
    <xf numFmtId="9" fontId="7" fillId="7" borderId="1" xfId="2" applyFont="1" applyFill="1" applyBorder="1" applyAlignment="1" applyProtection="1">
      <alignment horizontal="center"/>
    </xf>
    <xf numFmtId="164" fontId="5" fillId="6" borderId="16" xfId="3" applyNumberFormat="1" applyFont="1" applyBorder="1" applyAlignment="1" applyProtection="1">
      <protection locked="0"/>
    </xf>
    <xf numFmtId="0" fontId="7" fillId="0" borderId="0" xfId="0" applyFont="1"/>
    <xf numFmtId="164" fontId="7" fillId="7" borderId="7" xfId="1" applyNumberFormat="1" applyFont="1" applyFill="1" applyBorder="1" applyAlignment="1" applyProtection="1"/>
    <xf numFmtId="164" fontId="7" fillId="7" borderId="18" xfId="1" applyNumberFormat="1" applyFont="1" applyFill="1" applyBorder="1" applyAlignment="1" applyProtection="1"/>
    <xf numFmtId="9" fontId="7" fillId="7" borderId="7" xfId="2" applyFont="1" applyFill="1" applyBorder="1" applyAlignment="1" applyProtection="1">
      <alignment horizontal="center"/>
    </xf>
    <xf numFmtId="164" fontId="5" fillId="7" borderId="6" xfId="1" applyNumberFormat="1" applyFont="1" applyFill="1" applyBorder="1" applyAlignment="1" applyProtection="1"/>
    <xf numFmtId="164" fontId="5" fillId="6" borderId="30" xfId="3" applyNumberFormat="1" applyFont="1" applyBorder="1" applyAlignment="1" applyProtection="1">
      <protection locked="0"/>
    </xf>
    <xf numFmtId="164" fontId="9" fillId="6" borderId="15" xfId="3" applyNumberFormat="1" applyFont="1" applyBorder="1" applyAlignment="1" applyProtection="1">
      <protection locked="0"/>
    </xf>
    <xf numFmtId="164" fontId="7" fillId="7" borderId="28" xfId="1" applyNumberFormat="1" applyFont="1" applyFill="1" applyBorder="1" applyAlignment="1" applyProtection="1"/>
    <xf numFmtId="164" fontId="5" fillId="6" borderId="38" xfId="3" applyNumberFormat="1" applyFont="1" applyBorder="1" applyAlignment="1" applyProtection="1">
      <protection locked="0"/>
    </xf>
    <xf numFmtId="164" fontId="7" fillId="7" borderId="41" xfId="1" applyNumberFormat="1" applyFont="1" applyFill="1" applyBorder="1" applyAlignment="1" applyProtection="1"/>
    <xf numFmtId="164" fontId="7" fillId="7" borderId="43" xfId="1" applyNumberFormat="1" applyFont="1" applyFill="1" applyBorder="1" applyAlignment="1" applyProtection="1"/>
    <xf numFmtId="164" fontId="5" fillId="7" borderId="49" xfId="1" applyNumberFormat="1" applyFont="1" applyFill="1" applyBorder="1" applyAlignment="1" applyProtection="1"/>
    <xf numFmtId="164" fontId="7" fillId="7" borderId="5" xfId="1" applyNumberFormat="1" applyFont="1" applyFill="1" applyBorder="1" applyAlignment="1" applyProtection="1"/>
    <xf numFmtId="164" fontId="5" fillId="6" borderId="50" xfId="3" applyNumberFormat="1" applyFont="1" applyBorder="1" applyAlignment="1" applyProtection="1">
      <protection locked="0"/>
    </xf>
    <xf numFmtId="164" fontId="5" fillId="7" borderId="14" xfId="3" applyNumberFormat="1" applyFont="1" applyFill="1" applyBorder="1" applyAlignment="1" applyProtection="1"/>
    <xf numFmtId="164" fontId="5" fillId="7" borderId="30" xfId="3" applyNumberFormat="1" applyFont="1" applyFill="1" applyBorder="1" applyAlignment="1" applyProtection="1"/>
    <xf numFmtId="0" fontId="13" fillId="0" borderId="0" xfId="0" applyFont="1"/>
    <xf numFmtId="0" fontId="0" fillId="0" borderId="0" xfId="0" applyAlignment="1">
      <alignment horizontal="center"/>
    </xf>
    <xf numFmtId="0" fontId="5" fillId="7" borderId="4" xfId="3" applyFont="1" applyFill="1" applyBorder="1" applyAlignment="1" applyProtection="1">
      <alignment horizontal="left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horizontal="center"/>
    </xf>
    <xf numFmtId="164" fontId="7" fillId="7" borderId="60" xfId="1" applyNumberFormat="1" applyFont="1" applyFill="1" applyBorder="1" applyAlignment="1" applyProtection="1"/>
    <xf numFmtId="9" fontId="7" fillId="7" borderId="1" xfId="2" applyFont="1" applyFill="1" applyBorder="1" applyAlignment="1" applyProtection="1"/>
    <xf numFmtId="9" fontId="5" fillId="7" borderId="1" xfId="2" applyFont="1" applyFill="1" applyBorder="1" applyAlignment="1" applyProtection="1"/>
    <xf numFmtId="9" fontId="7" fillId="7" borderId="7" xfId="2" applyFont="1" applyFill="1" applyBorder="1" applyAlignment="1" applyProtection="1"/>
    <xf numFmtId="9" fontId="7" fillId="7" borderId="12" xfId="2" applyFont="1" applyFill="1" applyBorder="1" applyAlignment="1" applyProtection="1"/>
    <xf numFmtId="164" fontId="7" fillId="7" borderId="26" xfId="1" applyNumberFormat="1" applyFont="1" applyFill="1" applyBorder="1" applyAlignment="1" applyProtection="1"/>
    <xf numFmtId="164" fontId="7" fillId="7" borderId="15" xfId="3" applyNumberFormat="1" applyFont="1" applyFill="1" applyBorder="1" applyAlignment="1" applyProtection="1"/>
    <xf numFmtId="164" fontId="9" fillId="6" borderId="14" xfId="3" applyNumberFormat="1" applyFont="1" applyBorder="1" applyAlignment="1" applyProtection="1">
      <protection locked="0"/>
    </xf>
    <xf numFmtId="164" fontId="9" fillId="6" borderId="30" xfId="3" applyNumberFormat="1" applyFont="1" applyBorder="1" applyAlignment="1" applyProtection="1">
      <protection locked="0"/>
    </xf>
    <xf numFmtId="164" fontId="9" fillId="6" borderId="29" xfId="3" applyNumberFormat="1" applyFont="1" applyBorder="1" applyAlignment="1" applyProtection="1">
      <protection locked="0"/>
    </xf>
    <xf numFmtId="164" fontId="9" fillId="6" borderId="38" xfId="3" applyNumberFormat="1" applyFont="1" applyBorder="1" applyAlignment="1" applyProtection="1">
      <protection locked="0"/>
    </xf>
    <xf numFmtId="164" fontId="9" fillId="6" borderId="53" xfId="3" applyNumberFormat="1" applyFont="1" applyBorder="1" applyAlignment="1" applyProtection="1">
      <protection locked="0"/>
    </xf>
    <xf numFmtId="164" fontId="9" fillId="6" borderId="39" xfId="3" applyNumberFormat="1" applyFont="1" applyBorder="1" applyAlignment="1" applyProtection="1">
      <protection locked="0"/>
    </xf>
    <xf numFmtId="164" fontId="9" fillId="7" borderId="53" xfId="3" applyNumberFormat="1" applyFont="1" applyFill="1" applyBorder="1" applyAlignment="1" applyProtection="1"/>
    <xf numFmtId="164" fontId="9" fillId="7" borderId="39" xfId="3" applyNumberFormat="1" applyFont="1" applyFill="1" applyBorder="1" applyAlignment="1" applyProtection="1"/>
    <xf numFmtId="164" fontId="5" fillId="7" borderId="62" xfId="1" applyNumberFormat="1" applyFont="1" applyFill="1" applyBorder="1" applyAlignment="1" applyProtection="1"/>
    <xf numFmtId="0" fontId="8" fillId="7" borderId="19" xfId="3" applyFont="1" applyFill="1" applyBorder="1" applyAlignment="1" applyProtection="1"/>
    <xf numFmtId="0" fontId="17" fillId="7" borderId="32" xfId="3" applyFont="1" applyFill="1" applyBorder="1" applyAlignment="1" applyProtection="1">
      <alignment horizontal="left" vertical="center" wrapText="1" readingOrder="1"/>
    </xf>
    <xf numFmtId="0" fontId="17" fillId="7" borderId="32" xfId="3" applyFont="1" applyFill="1" applyBorder="1" applyAlignment="1" applyProtection="1">
      <alignment vertical="center" wrapText="1"/>
    </xf>
    <xf numFmtId="0" fontId="17" fillId="7" borderId="51" xfId="3" applyFont="1" applyFill="1" applyBorder="1" applyAlignment="1" applyProtection="1">
      <alignment vertical="center" wrapText="1"/>
    </xf>
    <xf numFmtId="164" fontId="9" fillId="7" borderId="38" xfId="3" applyNumberFormat="1" applyFont="1" applyFill="1" applyBorder="1" applyAlignment="1" applyProtection="1"/>
    <xf numFmtId="165" fontId="9" fillId="6" borderId="15" xfId="2" applyNumberFormat="1" applyFont="1" applyFill="1" applyBorder="1" applyAlignment="1" applyProtection="1">
      <alignment horizontal="center"/>
      <protection locked="0"/>
    </xf>
    <xf numFmtId="164" fontId="9" fillId="6" borderId="15" xfId="3" applyNumberFormat="1" applyFont="1" applyBorder="1" applyAlignment="1" applyProtection="1">
      <alignment horizontal="left"/>
      <protection locked="0"/>
    </xf>
    <xf numFmtId="14" fontId="9" fillId="6" borderId="15" xfId="3" applyNumberFormat="1" applyFont="1" applyBorder="1" applyAlignment="1" applyProtection="1">
      <alignment horizontal="left"/>
      <protection locked="0"/>
    </xf>
    <xf numFmtId="14" fontId="9" fillId="6" borderId="15" xfId="3" applyNumberFormat="1" applyFont="1" applyBorder="1" applyAlignment="1" applyProtection="1">
      <alignment horizontal="center"/>
      <protection locked="0"/>
    </xf>
    <xf numFmtId="164" fontId="9" fillId="6" borderId="36" xfId="3" applyNumberFormat="1" applyFont="1" applyBorder="1" applyAlignment="1" applyProtection="1">
      <protection locked="0"/>
    </xf>
    <xf numFmtId="2" fontId="9" fillId="7" borderId="12" xfId="3" applyNumberFormat="1" applyFont="1" applyFill="1" applyBorder="1" applyAlignment="1" applyProtection="1"/>
    <xf numFmtId="164" fontId="9" fillId="6" borderId="66" xfId="3" applyNumberFormat="1" applyFont="1" applyBorder="1" applyAlignment="1" applyProtection="1">
      <protection locked="0"/>
    </xf>
    <xf numFmtId="164" fontId="9" fillId="6" borderId="0" xfId="3" applyNumberFormat="1" applyFont="1" applyBorder="1" applyAlignment="1" applyProtection="1">
      <protection locked="0"/>
    </xf>
    <xf numFmtId="164" fontId="9" fillId="6" borderId="67" xfId="3" applyNumberFormat="1" applyFont="1" applyBorder="1" applyAlignment="1" applyProtection="1">
      <protection locked="0"/>
    </xf>
    <xf numFmtId="164" fontId="9" fillId="6" borderId="68" xfId="3" applyNumberFormat="1" applyFont="1" applyBorder="1" applyAlignment="1" applyProtection="1">
      <protection locked="0"/>
    </xf>
    <xf numFmtId="164" fontId="9" fillId="6" borderId="3" xfId="3" applyNumberFormat="1" applyFont="1" applyBorder="1" applyAlignment="1" applyProtection="1">
      <protection locked="0"/>
    </xf>
    <xf numFmtId="164" fontId="9" fillId="6" borderId="69" xfId="3" applyNumberFormat="1" applyFont="1" applyBorder="1" applyAlignment="1" applyProtection="1">
      <protection locked="0"/>
    </xf>
    <xf numFmtId="165" fontId="9" fillId="6" borderId="66" xfId="2" applyNumberFormat="1" applyFont="1" applyFill="1" applyBorder="1" applyAlignment="1" applyProtection="1">
      <alignment horizontal="center"/>
      <protection locked="0"/>
    </xf>
    <xf numFmtId="164" fontId="9" fillId="6" borderId="66" xfId="3" applyNumberFormat="1" applyFont="1" applyBorder="1" applyAlignment="1" applyProtection="1">
      <alignment horizontal="left"/>
      <protection locked="0"/>
    </xf>
    <xf numFmtId="14" fontId="9" fillId="6" borderId="66" xfId="3" applyNumberFormat="1" applyFont="1" applyBorder="1" applyAlignment="1" applyProtection="1">
      <alignment horizontal="left"/>
      <protection locked="0"/>
    </xf>
    <xf numFmtId="14" fontId="9" fillId="6" borderId="66" xfId="3" applyNumberFormat="1" applyFont="1" applyBorder="1" applyAlignment="1" applyProtection="1">
      <alignment horizontal="center"/>
      <protection locked="0"/>
    </xf>
    <xf numFmtId="164" fontId="9" fillId="6" borderId="70" xfId="3" applyNumberFormat="1" applyFont="1" applyBorder="1" applyAlignment="1" applyProtection="1">
      <protection locked="0"/>
    </xf>
    <xf numFmtId="164" fontId="7" fillId="7" borderId="71" xfId="3" applyNumberFormat="1" applyFont="1" applyFill="1" applyBorder="1" applyAlignment="1" applyProtection="1"/>
    <xf numFmtId="164" fontId="6" fillId="7" borderId="72" xfId="3" applyNumberFormat="1" applyFont="1" applyFill="1" applyBorder="1" applyAlignment="1" applyProtection="1"/>
    <xf numFmtId="164" fontId="7" fillId="7" borderId="59" xfId="3" applyNumberFormat="1" applyFont="1" applyFill="1" applyBorder="1" applyAlignment="1" applyProtection="1"/>
    <xf numFmtId="164" fontId="7" fillId="7" borderId="73" xfId="3" applyNumberFormat="1" applyFont="1" applyFill="1" applyBorder="1" applyAlignment="1" applyProtection="1"/>
    <xf numFmtId="14" fontId="9" fillId="6" borderId="1" xfId="3" applyNumberFormat="1" applyFont="1" applyBorder="1" applyAlignment="1" applyProtection="1">
      <alignment horizontal="center"/>
      <protection locked="0"/>
    </xf>
    <xf numFmtId="164" fontId="9" fillId="6" borderId="1" xfId="3" applyNumberFormat="1" applyFont="1" applyBorder="1" applyAlignment="1" applyProtection="1">
      <alignment horizontal="right"/>
      <protection locked="0"/>
    </xf>
    <xf numFmtId="164" fontId="9" fillId="6" borderId="1" xfId="3" applyNumberFormat="1" applyFont="1" applyBorder="1" applyAlignment="1" applyProtection="1">
      <protection locked="0"/>
    </xf>
    <xf numFmtId="3" fontId="5" fillId="7" borderId="1" xfId="3" applyNumberFormat="1" applyFont="1" applyFill="1" applyBorder="1" applyAlignment="1" applyProtection="1"/>
    <xf numFmtId="3" fontId="5" fillId="7" borderId="28" xfId="3" applyNumberFormat="1" applyFont="1" applyFill="1" applyBorder="1" applyAlignment="1" applyProtection="1"/>
    <xf numFmtId="0" fontId="15" fillId="7" borderId="27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8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vertical="center" wrapText="1"/>
    </xf>
    <xf numFmtId="0" fontId="9" fillId="7" borderId="27" xfId="0" applyFont="1" applyFill="1" applyBorder="1" applyAlignment="1">
      <alignment horizontal="left"/>
    </xf>
    <xf numFmtId="0" fontId="5" fillId="7" borderId="27" xfId="0" applyFont="1" applyFill="1" applyBorder="1" applyAlignment="1">
      <alignment horizontal="left" vertical="center" wrapText="1"/>
    </xf>
    <xf numFmtId="0" fontId="12" fillId="7" borderId="27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5" fillId="7" borderId="27" xfId="4" applyFont="1" applyFill="1" applyBorder="1" applyAlignment="1">
      <alignment horizontal="left" wrapText="1"/>
    </xf>
    <xf numFmtId="0" fontId="7" fillId="7" borderId="27" xfId="4" applyFont="1" applyFill="1" applyBorder="1" applyAlignment="1">
      <alignment horizontal="left" wrapText="1"/>
    </xf>
    <xf numFmtId="0" fontId="7" fillId="7" borderId="63" xfId="4" applyFont="1" applyFill="1" applyBorder="1" applyAlignment="1">
      <alignment horizontal="left" wrapText="1"/>
    </xf>
    <xf numFmtId="0" fontId="0" fillId="7" borderId="44" xfId="0" applyFill="1" applyBorder="1"/>
    <xf numFmtId="0" fontId="0" fillId="7" borderId="0" xfId="0" applyFill="1"/>
    <xf numFmtId="0" fontId="22" fillId="7" borderId="45" xfId="0" applyFont="1" applyFill="1" applyBorder="1"/>
    <xf numFmtId="0" fontId="26" fillId="7" borderId="44" xfId="0" applyFont="1" applyFill="1" applyBorder="1" applyAlignment="1">
      <alignment wrapText="1"/>
    </xf>
    <xf numFmtId="0" fontId="7" fillId="7" borderId="0" xfId="0" applyFont="1" applyFill="1" applyAlignment="1">
      <alignment horizontal="center" vertical="center" wrapText="1"/>
    </xf>
    <xf numFmtId="0" fontId="7" fillId="7" borderId="45" xfId="0" applyFont="1" applyFill="1" applyBorder="1" applyAlignment="1">
      <alignment horizontal="center" vertical="center" wrapText="1"/>
    </xf>
    <xf numFmtId="0" fontId="7" fillId="7" borderId="44" xfId="4" applyFont="1" applyFill="1" applyBorder="1" applyAlignment="1">
      <alignment vertical="center" wrapText="1"/>
    </xf>
    <xf numFmtId="0" fontId="7" fillId="7" borderId="0" xfId="4" applyFont="1" applyFill="1" applyAlignment="1">
      <alignment vertical="center" wrapText="1"/>
    </xf>
    <xf numFmtId="14" fontId="7" fillId="7" borderId="1" xfId="4" applyNumberFormat="1" applyFont="1" applyFill="1" applyBorder="1" applyAlignment="1">
      <alignment horizontal="center" vertical="center" wrapText="1"/>
    </xf>
    <xf numFmtId="0" fontId="0" fillId="7" borderId="47" xfId="0" applyFill="1" applyBorder="1"/>
    <xf numFmtId="0" fontId="0" fillId="7" borderId="64" xfId="0" applyFill="1" applyBorder="1"/>
    <xf numFmtId="164" fontId="0" fillId="7" borderId="64" xfId="0" applyNumberFormat="1" applyFill="1" applyBorder="1"/>
    <xf numFmtId="3" fontId="0" fillId="7" borderId="64" xfId="0" applyNumberFormat="1" applyFill="1" applyBorder="1"/>
    <xf numFmtId="3" fontId="0" fillId="7" borderId="65" xfId="0" applyNumberFormat="1" applyFill="1" applyBorder="1"/>
    <xf numFmtId="0" fontId="19" fillId="8" borderId="1" xfId="0" applyFont="1" applyFill="1" applyBorder="1" applyAlignment="1" applyProtection="1">
      <alignment horizontal="center" vertical="center" wrapText="1"/>
      <protection locked="0"/>
    </xf>
    <xf numFmtId="164" fontId="9" fillId="6" borderId="74" xfId="3" applyNumberFormat="1" applyFont="1" applyBorder="1" applyAlignment="1" applyProtection="1">
      <alignment horizontal="left"/>
      <protection locked="0"/>
    </xf>
    <xf numFmtId="164" fontId="9" fillId="6" borderId="75" xfId="3" applyNumberFormat="1" applyFont="1" applyBorder="1" applyAlignment="1" applyProtection="1">
      <alignment horizontal="left"/>
      <protection locked="0"/>
    </xf>
    <xf numFmtId="164" fontId="5" fillId="6" borderId="11" xfId="3" applyNumberFormat="1" applyFont="1" applyAlignment="1" applyProtection="1">
      <protection locked="0"/>
    </xf>
    <xf numFmtId="164" fontId="5" fillId="6" borderId="76" xfId="3" applyNumberFormat="1" applyFont="1" applyBorder="1" applyAlignment="1" applyProtection="1">
      <protection locked="0"/>
    </xf>
    <xf numFmtId="164" fontId="7" fillId="7" borderId="76" xfId="3" applyNumberFormat="1" applyFont="1" applyFill="1" applyBorder="1" applyAlignment="1" applyProtection="1"/>
    <xf numFmtId="0" fontId="9" fillId="7" borderId="27" xfId="0" applyFont="1" applyFill="1" applyBorder="1"/>
    <xf numFmtId="0" fontId="7" fillId="7" borderId="27" xfId="4" applyFont="1" applyFill="1" applyBorder="1" applyAlignment="1">
      <alignment wrapText="1"/>
    </xf>
    <xf numFmtId="0" fontId="7" fillId="7" borderId="2" xfId="4" applyFont="1" applyFill="1" applyBorder="1" applyAlignment="1">
      <alignment horizontal="center" wrapText="1"/>
    </xf>
    <xf numFmtId="0" fontId="7" fillId="7" borderId="1" xfId="4" applyFont="1" applyFill="1" applyBorder="1" applyAlignment="1">
      <alignment horizontal="center" wrapText="1"/>
    </xf>
    <xf numFmtId="0" fontId="7" fillId="7" borderId="5" xfId="4" applyFont="1" applyFill="1" applyBorder="1" applyAlignment="1">
      <alignment horizontal="center" wrapText="1"/>
    </xf>
    <xf numFmtId="0" fontId="12" fillId="7" borderId="28" xfId="4" applyFont="1" applyFill="1" applyBorder="1" applyAlignment="1">
      <alignment horizontal="center" wrapText="1"/>
    </xf>
    <xf numFmtId="0" fontId="7" fillId="7" borderId="25" xfId="4" applyFont="1" applyFill="1" applyBorder="1" applyAlignment="1">
      <alignment horizontal="left" wrapText="1"/>
    </xf>
    <xf numFmtId="0" fontId="7" fillId="7" borderId="1" xfId="4" quotePrefix="1" applyFont="1" applyFill="1" applyBorder="1" applyAlignment="1">
      <alignment horizontal="center" wrapText="1"/>
    </xf>
    <xf numFmtId="0" fontId="9" fillId="7" borderId="27" xfId="4" applyFont="1" applyFill="1" applyBorder="1" applyAlignment="1">
      <alignment horizontal="left" wrapText="1"/>
    </xf>
    <xf numFmtId="0" fontId="9" fillId="7" borderId="1" xfId="5" quotePrefix="1" applyFont="1" applyFill="1" applyBorder="1" applyAlignment="1">
      <alignment horizontal="center" vertical="center" wrapText="1"/>
    </xf>
    <xf numFmtId="0" fontId="9" fillId="7" borderId="2" xfId="4" applyFont="1" applyFill="1" applyBorder="1" applyAlignment="1">
      <alignment horizontal="center" wrapText="1"/>
    </xf>
    <xf numFmtId="0" fontId="9" fillId="7" borderId="3" xfId="4" applyFont="1" applyFill="1" applyBorder="1" applyAlignment="1">
      <alignment horizontal="center" wrapText="1"/>
    </xf>
    <xf numFmtId="0" fontId="5" fillId="7" borderId="1" xfId="4" applyFont="1" applyFill="1" applyBorder="1" applyAlignment="1">
      <alignment horizontal="center" wrapText="1"/>
    </xf>
    <xf numFmtId="0" fontId="9" fillId="7" borderId="1" xfId="4" applyFont="1" applyFill="1" applyBorder="1" applyAlignment="1">
      <alignment horizontal="center" wrapText="1"/>
    </xf>
    <xf numFmtId="0" fontId="7" fillId="7" borderId="40" xfId="4" applyFont="1" applyFill="1" applyBorder="1" applyAlignment="1">
      <alignment horizontal="left" wrapText="1"/>
    </xf>
    <xf numFmtId="0" fontId="7" fillId="7" borderId="32" xfId="4" applyFont="1" applyFill="1" applyBorder="1" applyAlignment="1">
      <alignment horizontal="center" wrapText="1"/>
    </xf>
    <xf numFmtId="0" fontId="7" fillId="7" borderId="42" xfId="4" applyFont="1" applyFill="1" applyBorder="1" applyAlignment="1">
      <alignment horizontal="left" wrapText="1"/>
    </xf>
    <xf numFmtId="0" fontId="7" fillId="7" borderId="59" xfId="4" applyFont="1" applyFill="1" applyBorder="1" applyAlignment="1">
      <alignment horizontal="center" wrapText="1"/>
    </xf>
    <xf numFmtId="0" fontId="7" fillId="7" borderId="3" xfId="4" applyFont="1" applyFill="1" applyBorder="1" applyAlignment="1">
      <alignment horizontal="center" wrapText="1"/>
    </xf>
    <xf numFmtId="0" fontId="5" fillId="7" borderId="25" xfId="4" applyFont="1" applyFill="1" applyBorder="1" applyAlignment="1">
      <alignment horizontal="left" wrapText="1"/>
    </xf>
    <xf numFmtId="0" fontId="5" fillId="7" borderId="3" xfId="4" applyFont="1" applyFill="1" applyBorder="1" applyAlignment="1">
      <alignment horizontal="center" wrapText="1"/>
    </xf>
    <xf numFmtId="0" fontId="5" fillId="7" borderId="3" xfId="4" applyFont="1" applyFill="1" applyBorder="1" applyAlignment="1">
      <alignment horizontal="left" wrapText="1"/>
    </xf>
    <xf numFmtId="0" fontId="6" fillId="7" borderId="44" xfId="0" applyFont="1" applyFill="1" applyBorder="1"/>
    <xf numFmtId="0" fontId="6" fillId="7" borderId="0" xfId="0" applyFont="1" applyFill="1" applyAlignment="1">
      <alignment horizontal="center"/>
    </xf>
    <xf numFmtId="164" fontId="6" fillId="7" borderId="0" xfId="0" applyNumberFormat="1" applyFont="1" applyFill="1"/>
    <xf numFmtId="0" fontId="5" fillId="7" borderId="0" xfId="0" applyFont="1" applyFill="1"/>
    <xf numFmtId="164" fontId="6" fillId="7" borderId="45" xfId="0" applyNumberFormat="1" applyFont="1" applyFill="1" applyBorder="1"/>
    <xf numFmtId="0" fontId="17" fillId="7" borderId="0" xfId="0" applyFont="1" applyFill="1" applyAlignment="1">
      <alignment wrapText="1"/>
    </xf>
    <xf numFmtId="0" fontId="17" fillId="7" borderId="45" xfId="0" applyFont="1" applyFill="1" applyBorder="1" applyAlignment="1">
      <alignment wrapText="1"/>
    </xf>
    <xf numFmtId="0" fontId="7" fillId="7" borderId="6" xfId="4" applyFont="1" applyFill="1" applyBorder="1" applyAlignment="1">
      <alignment horizontal="center" wrapText="1"/>
    </xf>
    <xf numFmtId="164" fontId="7" fillId="7" borderId="1" xfId="4" applyNumberFormat="1" applyFont="1" applyFill="1" applyBorder="1" applyAlignment="1">
      <alignment horizontal="right" wrapText="1"/>
    </xf>
    <xf numFmtId="164" fontId="5" fillId="7" borderId="1" xfId="4" applyNumberFormat="1" applyFont="1" applyFill="1" applyBorder="1" applyAlignment="1">
      <alignment horizontal="right" wrapText="1"/>
    </xf>
    <xf numFmtId="164" fontId="7" fillId="7" borderId="7" xfId="4" applyNumberFormat="1" applyFont="1" applyFill="1" applyBorder="1" applyAlignment="1">
      <alignment horizontal="right" wrapText="1"/>
    </xf>
    <xf numFmtId="164" fontId="7" fillId="7" borderId="12" xfId="4" applyNumberFormat="1" applyFont="1" applyFill="1" applyBorder="1" applyAlignment="1">
      <alignment horizontal="right" wrapText="1"/>
    </xf>
    <xf numFmtId="0" fontId="7" fillId="7" borderId="44" xfId="4" applyFont="1" applyFill="1" applyBorder="1" applyAlignment="1">
      <alignment horizontal="left" wrapText="1"/>
    </xf>
    <xf numFmtId="0" fontId="7" fillId="7" borderId="0" xfId="4" applyFont="1" applyFill="1" applyAlignment="1">
      <alignment horizontal="center" wrapText="1"/>
    </xf>
    <xf numFmtId="0" fontId="7" fillId="7" borderId="0" xfId="4" applyFont="1" applyFill="1" applyAlignment="1">
      <alignment horizontal="left" wrapText="1"/>
    </xf>
    <xf numFmtId="0" fontId="6" fillId="7" borderId="0" xfId="4" applyFont="1" applyFill="1" applyAlignment="1">
      <alignment vertical="center" wrapText="1"/>
    </xf>
    <xf numFmtId="0" fontId="6" fillId="7" borderId="45" xfId="4" applyFont="1" applyFill="1" applyBorder="1" applyAlignment="1">
      <alignment vertical="center" wrapText="1"/>
    </xf>
    <xf numFmtId="0" fontId="8" fillId="7" borderId="58" xfId="4" applyFont="1" applyFill="1" applyBorder="1" applyAlignment="1">
      <alignment wrapText="1"/>
    </xf>
    <xf numFmtId="0" fontId="8" fillId="7" borderId="47" xfId="4" applyFont="1" applyFill="1" applyBorder="1" applyAlignment="1">
      <alignment horizontal="center" wrapText="1"/>
    </xf>
    <xf numFmtId="0" fontId="8" fillId="7" borderId="47" xfId="4" applyFont="1" applyFill="1" applyBorder="1" applyAlignment="1">
      <alignment wrapText="1"/>
    </xf>
    <xf numFmtId="0" fontId="24" fillId="7" borderId="47" xfId="4" applyFont="1" applyFill="1" applyBorder="1" applyAlignment="1">
      <alignment vertical="center" wrapText="1"/>
    </xf>
    <xf numFmtId="0" fontId="6" fillId="7" borderId="47" xfId="4" applyFont="1" applyFill="1" applyBorder="1" applyAlignment="1">
      <alignment horizontal="center" wrapText="1"/>
    </xf>
    <xf numFmtId="0" fontId="6" fillId="7" borderId="48" xfId="4" applyFont="1" applyFill="1" applyBorder="1" applyAlignment="1">
      <alignment horizontal="center" wrapText="1"/>
    </xf>
    <xf numFmtId="164" fontId="9" fillId="6" borderId="11" xfId="3" applyNumberFormat="1" applyFont="1" applyAlignment="1" applyProtection="1">
      <protection locked="0"/>
    </xf>
    <xf numFmtId="164" fontId="9" fillId="7" borderId="11" xfId="3" applyNumberFormat="1" applyFont="1" applyFill="1" applyAlignment="1" applyProtection="1"/>
    <xf numFmtId="164" fontId="6" fillId="7" borderId="0" xfId="3" applyNumberFormat="1" applyFont="1" applyFill="1" applyBorder="1" applyAlignment="1" applyProtection="1"/>
    <xf numFmtId="0" fontId="7" fillId="7" borderId="57" xfId="4" applyFont="1" applyFill="1" applyBorder="1" applyAlignment="1">
      <alignment wrapText="1"/>
    </xf>
    <xf numFmtId="0" fontId="7" fillId="7" borderId="4" xfId="4" applyFont="1" applyFill="1" applyBorder="1" applyAlignment="1">
      <alignment wrapText="1"/>
    </xf>
    <xf numFmtId="0" fontId="6" fillId="7" borderId="4" xfId="4" applyFont="1" applyFill="1" applyBorder="1" applyAlignment="1">
      <alignment horizontal="left" wrapText="1"/>
    </xf>
    <xf numFmtId="0" fontId="6" fillId="7" borderId="54" xfId="4" applyFont="1" applyFill="1" applyBorder="1" applyAlignment="1">
      <alignment horizontal="left" wrapText="1"/>
    </xf>
    <xf numFmtId="0" fontId="7" fillId="7" borderId="0" xfId="4" applyFont="1" applyFill="1" applyAlignment="1">
      <alignment wrapText="1"/>
    </xf>
    <xf numFmtId="0" fontId="7" fillId="7" borderId="44" xfId="4" applyFont="1" applyFill="1" applyBorder="1" applyAlignment="1">
      <alignment wrapText="1"/>
    </xf>
    <xf numFmtId="0" fontId="12" fillId="7" borderId="1" xfId="4" applyFont="1" applyFill="1" applyBorder="1" applyAlignment="1">
      <alignment horizontal="center" wrapText="1"/>
    </xf>
    <xf numFmtId="164" fontId="7" fillId="7" borderId="4" xfId="4" applyNumberFormat="1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center" wrapText="1"/>
    </xf>
    <xf numFmtId="164" fontId="9" fillId="6" borderId="1" xfId="3" applyNumberFormat="1" applyFont="1" applyBorder="1" applyAlignment="1" applyProtection="1">
      <alignment horizontal="center"/>
      <protection locked="0"/>
    </xf>
    <xf numFmtId="168" fontId="9" fillId="6" borderId="1" xfId="3" applyNumberFormat="1" applyFont="1" applyBorder="1" applyAlignment="1" applyProtection="1">
      <alignment horizontal="center"/>
      <protection locked="0"/>
    </xf>
    <xf numFmtId="0" fontId="22" fillId="7" borderId="0" xfId="0" applyFont="1" applyFill="1"/>
    <xf numFmtId="0" fontId="22" fillId="7" borderId="47" xfId="0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3" fontId="0" fillId="7" borderId="1" xfId="0" applyNumberFormat="1" applyFill="1" applyBorder="1"/>
    <xf numFmtId="164" fontId="9" fillId="6" borderId="1" xfId="3" applyNumberFormat="1" applyFont="1" applyBorder="1" applyAlignment="1" applyProtection="1">
      <alignment horizontal="left"/>
      <protection locked="0"/>
    </xf>
    <xf numFmtId="0" fontId="7" fillId="7" borderId="27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9" fillId="7" borderId="52" xfId="4" applyFont="1" applyFill="1" applyBorder="1" applyAlignment="1">
      <alignment horizontal="left" wrapText="1"/>
    </xf>
    <xf numFmtId="0" fontId="5" fillId="7" borderId="61" xfId="4" applyFont="1" applyFill="1" applyBorder="1" applyAlignment="1">
      <alignment horizontal="left" wrapText="1"/>
    </xf>
    <xf numFmtId="0" fontId="5" fillId="7" borderId="46" xfId="4" applyFont="1" applyFill="1" applyBorder="1" applyAlignment="1">
      <alignment horizontal="left" wrapText="1"/>
    </xf>
    <xf numFmtId="0" fontId="9" fillId="7" borderId="52" xfId="0" applyFont="1" applyFill="1" applyBorder="1" applyAlignment="1">
      <alignment vertical="center" wrapText="1"/>
    </xf>
    <xf numFmtId="0" fontId="9" fillId="7" borderId="63" xfId="0" applyFont="1" applyFill="1" applyBorder="1" applyAlignment="1">
      <alignment vertical="center" wrapText="1"/>
    </xf>
    <xf numFmtId="0" fontId="9" fillId="7" borderId="46" xfId="0" applyFont="1" applyFill="1" applyBorder="1" applyAlignment="1">
      <alignment horizontal="left" vertical="center" wrapText="1"/>
    </xf>
    <xf numFmtId="0" fontId="9" fillId="7" borderId="31" xfId="0" applyFont="1" applyFill="1" applyBorder="1" applyAlignment="1">
      <alignment horizontal="left" vertical="center" wrapText="1"/>
    </xf>
    <xf numFmtId="0" fontId="28" fillId="7" borderId="27" xfId="4" applyFont="1" applyFill="1" applyBorder="1" applyAlignment="1">
      <alignment horizontal="left" wrapText="1"/>
    </xf>
    <xf numFmtId="166" fontId="12" fillId="6" borderId="19" xfId="3" applyNumberFormat="1" applyFont="1" applyBorder="1" applyAlignment="1" applyProtection="1">
      <alignment horizontal="left" vertical="center"/>
      <protection locked="0"/>
    </xf>
    <xf numFmtId="166" fontId="7" fillId="7" borderId="7" xfId="0" applyNumberFormat="1" applyFont="1" applyFill="1" applyBorder="1" applyAlignment="1">
      <alignment horizontal="left"/>
    </xf>
    <xf numFmtId="166" fontId="7" fillId="7" borderId="35" xfId="0" applyNumberFormat="1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167" fontId="5" fillId="6" borderId="1" xfId="3" applyNumberFormat="1" applyFont="1" applyBorder="1" applyAlignment="1" applyProtection="1">
      <alignment horizontal="left" vertical="center"/>
      <protection locked="0"/>
    </xf>
    <xf numFmtId="164" fontId="5" fillId="7" borderId="45" xfId="3" applyNumberFormat="1" applyFont="1" applyFill="1" applyBorder="1" applyAlignment="1" applyProtection="1">
      <alignment horizontal="left" vertical="center"/>
    </xf>
    <xf numFmtId="167" fontId="5" fillId="6" borderId="6" xfId="3" applyNumberFormat="1" applyFont="1" applyBorder="1" applyAlignment="1" applyProtection="1">
      <alignment horizontal="left" vertical="center"/>
      <protection locked="0"/>
    </xf>
    <xf numFmtId="167" fontId="7" fillId="7" borderId="6" xfId="3" applyNumberFormat="1" applyFont="1" applyFill="1" applyBorder="1" applyAlignment="1" applyProtection="1">
      <alignment horizontal="left" vertical="center"/>
    </xf>
    <xf numFmtId="0" fontId="30" fillId="0" borderId="0" xfId="0" applyFont="1" applyAlignment="1">
      <alignment horizontal="left"/>
    </xf>
    <xf numFmtId="0" fontId="10" fillId="4" borderId="55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/>
    </xf>
    <xf numFmtId="0" fontId="15" fillId="7" borderId="49" xfId="0" applyFont="1" applyFill="1" applyBorder="1" applyAlignment="1">
      <alignment horizontal="left" vertical="center"/>
    </xf>
    <xf numFmtId="164" fontId="5" fillId="6" borderId="1" xfId="3" applyNumberFormat="1" applyFont="1" applyBorder="1" applyAlignment="1" applyProtection="1">
      <alignment horizontal="left" vertical="center" wrapText="1"/>
      <protection locked="0"/>
    </xf>
    <xf numFmtId="0" fontId="12" fillId="3" borderId="25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164" fontId="5" fillId="7" borderId="1" xfId="3" applyNumberFormat="1" applyFont="1" applyFill="1" applyBorder="1" applyAlignment="1" applyProtection="1">
      <alignment horizontal="left" vertical="center"/>
    </xf>
    <xf numFmtId="164" fontId="5" fillId="7" borderId="28" xfId="3" applyNumberFormat="1" applyFont="1" applyFill="1" applyBorder="1" applyAlignment="1" applyProtection="1">
      <alignment horizontal="left" vertical="center"/>
    </xf>
    <xf numFmtId="0" fontId="14" fillId="3" borderId="25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7" fillId="7" borderId="40" xfId="0" applyFont="1" applyFill="1" applyBorder="1" applyAlignment="1">
      <alignment horizontal="left"/>
    </xf>
    <xf numFmtId="0" fontId="7" fillId="7" borderId="32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left"/>
    </xf>
    <xf numFmtId="164" fontId="5" fillId="6" borderId="19" xfId="3" applyNumberFormat="1" applyFont="1" applyBorder="1" applyAlignment="1" applyProtection="1">
      <alignment horizontal="left" vertical="center" wrapText="1"/>
      <protection locked="0"/>
    </xf>
    <xf numFmtId="164" fontId="5" fillId="6" borderId="32" xfId="3" applyNumberFormat="1" applyFont="1" applyBorder="1" applyAlignment="1" applyProtection="1">
      <alignment horizontal="left" vertical="center" wrapText="1"/>
      <protection locked="0"/>
    </xf>
    <xf numFmtId="164" fontId="5" fillId="6" borderId="51" xfId="3" applyNumberFormat="1" applyFont="1" applyBorder="1" applyAlignment="1" applyProtection="1">
      <alignment horizontal="left" vertical="center" wrapText="1"/>
      <protection locked="0"/>
    </xf>
    <xf numFmtId="0" fontId="31" fillId="9" borderId="3" xfId="0" applyFont="1" applyFill="1" applyBorder="1" applyAlignment="1">
      <alignment horizontal="left" vertical="center" wrapText="1"/>
    </xf>
    <xf numFmtId="0" fontId="31" fillId="9" borderId="81" xfId="0" applyFont="1" applyFill="1" applyBorder="1" applyAlignment="1">
      <alignment horizontal="left" vertical="center" wrapText="1"/>
    </xf>
    <xf numFmtId="164" fontId="5" fillId="6" borderId="77" xfId="3" applyNumberFormat="1" applyFont="1" applyBorder="1" applyAlignment="1" applyProtection="1">
      <alignment horizontal="left" vertical="center" wrapText="1"/>
      <protection locked="0"/>
    </xf>
    <xf numFmtId="0" fontId="25" fillId="3" borderId="25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0" xfId="0" applyFont="1"/>
    <xf numFmtId="0" fontId="11" fillId="0" borderId="45" xfId="0" applyFont="1" applyBorder="1"/>
    <xf numFmtId="0" fontId="14" fillId="3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1" fillId="4" borderId="45" xfId="0" applyFont="1" applyFill="1" applyBorder="1"/>
    <xf numFmtId="0" fontId="14" fillId="3" borderId="57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164" fontId="5" fillId="6" borderId="5" xfId="3" applyNumberFormat="1" applyFont="1" applyBorder="1" applyAlignment="1" applyProtection="1">
      <alignment horizontal="left" vertical="center" wrapText="1"/>
      <protection locked="0"/>
    </xf>
    <xf numFmtId="164" fontId="5" fillId="6" borderId="3" xfId="3" applyNumberFormat="1" applyFont="1" applyBorder="1" applyAlignment="1" applyProtection="1">
      <alignment horizontal="left" vertical="center" wrapText="1"/>
      <protection locked="0"/>
    </xf>
    <xf numFmtId="164" fontId="5" fillId="6" borderId="26" xfId="3" applyNumberFormat="1" applyFont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4" fontId="5" fillId="6" borderId="22" xfId="3" applyNumberFormat="1" applyFont="1" applyBorder="1" applyAlignment="1" applyProtection="1">
      <alignment horizontal="left" vertical="center" wrapText="1"/>
      <protection locked="0"/>
    </xf>
    <xf numFmtId="164" fontId="5" fillId="6" borderId="4" xfId="3" applyNumberFormat="1" applyFont="1" applyBorder="1" applyAlignment="1" applyProtection="1">
      <alignment horizontal="left" vertical="center" wrapText="1"/>
      <protection locked="0"/>
    </xf>
    <xf numFmtId="164" fontId="5" fillId="6" borderId="54" xfId="3" applyNumberFormat="1" applyFont="1" applyBorder="1" applyAlignment="1" applyProtection="1">
      <alignment horizontal="left" vertical="center" wrapTex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26" fillId="7" borderId="47" xfId="0" applyFont="1" applyFill="1" applyBorder="1" applyAlignment="1">
      <alignment horizontal="left" vertical="center" wrapText="1"/>
    </xf>
    <xf numFmtId="0" fontId="27" fillId="7" borderId="64" xfId="0" applyFont="1" applyFill="1" applyBorder="1" applyAlignment="1">
      <alignment horizontal="left" vertical="center" wrapText="1"/>
    </xf>
    <xf numFmtId="0" fontId="7" fillId="7" borderId="5" xfId="4" applyFont="1" applyFill="1" applyBorder="1" applyAlignment="1">
      <alignment horizontal="left" vertical="center" wrapText="1"/>
    </xf>
    <xf numFmtId="0" fontId="7" fillId="7" borderId="2" xfId="4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10" fillId="4" borderId="23" xfId="4" applyFont="1" applyFill="1" applyBorder="1" applyAlignment="1">
      <alignment horizontal="center" vertical="center" wrapText="1"/>
    </xf>
    <xf numFmtId="0" fontId="10" fillId="4" borderId="17" xfId="4" applyFont="1" applyFill="1" applyBorder="1" applyAlignment="1">
      <alignment horizontal="center" vertical="center" wrapText="1"/>
    </xf>
    <xf numFmtId="0" fontId="10" fillId="4" borderId="24" xfId="4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164" fontId="9" fillId="6" borderId="21" xfId="3" applyNumberFormat="1" applyFont="1" applyBorder="1" applyAlignment="1" applyProtection="1">
      <alignment horizontal="left" vertical="center" wrapText="1"/>
      <protection locked="0"/>
    </xf>
    <xf numFmtId="164" fontId="9" fillId="6" borderId="20" xfId="3" applyNumberFormat="1" applyFont="1" applyBorder="1" applyAlignment="1" applyProtection="1">
      <alignment horizontal="left" vertical="center" wrapText="1"/>
      <protection locked="0"/>
    </xf>
    <xf numFmtId="164" fontId="9" fillId="6" borderId="37" xfId="3" applyNumberFormat="1" applyFont="1" applyBorder="1" applyAlignment="1" applyProtection="1">
      <alignment horizontal="left" vertical="center" wrapText="1"/>
      <protection locked="0"/>
    </xf>
    <xf numFmtId="0" fontId="7" fillId="7" borderId="42" xfId="4" applyFont="1" applyFill="1" applyBorder="1" applyAlignment="1">
      <alignment horizontal="left" wrapText="1"/>
    </xf>
    <xf numFmtId="0" fontId="7" fillId="7" borderId="60" xfId="4" applyFont="1" applyFill="1" applyBorder="1" applyAlignment="1">
      <alignment horizontal="left" wrapText="1"/>
    </xf>
    <xf numFmtId="0" fontId="24" fillId="7" borderId="0" xfId="4" applyFont="1" applyFill="1" applyAlignment="1">
      <alignment horizontal="left" vertical="center" wrapText="1"/>
    </xf>
    <xf numFmtId="0" fontId="24" fillId="7" borderId="47" xfId="4" applyFont="1" applyFill="1" applyBorder="1" applyAlignment="1">
      <alignment horizontal="left" vertical="center" wrapText="1"/>
    </xf>
    <xf numFmtId="0" fontId="17" fillId="7" borderId="34" xfId="4" applyFont="1" applyFill="1" applyBorder="1" applyAlignment="1">
      <alignment horizontal="left" wrapText="1"/>
    </xf>
    <xf numFmtId="0" fontId="17" fillId="7" borderId="0" xfId="4" applyFont="1" applyFill="1" applyAlignment="1">
      <alignment horizontal="left" wrapText="1"/>
    </xf>
    <xf numFmtId="0" fontId="17" fillId="7" borderId="45" xfId="4" applyFont="1" applyFill="1" applyBorder="1" applyAlignment="1">
      <alignment horizontal="left" wrapText="1"/>
    </xf>
    <xf numFmtId="0" fontId="17" fillId="7" borderId="44" xfId="4" applyFont="1" applyFill="1" applyBorder="1" applyAlignment="1">
      <alignment horizontal="left" wrapText="1"/>
    </xf>
    <xf numFmtId="0" fontId="6" fillId="7" borderId="0" xfId="4" applyFont="1" applyFill="1" applyAlignment="1">
      <alignment horizontal="left" wrapText="1"/>
    </xf>
    <xf numFmtId="0" fontId="7" fillId="7" borderId="25" xfId="4" applyFont="1" applyFill="1" applyBorder="1" applyAlignment="1">
      <alignment horizontal="left" wrapText="1"/>
    </xf>
    <xf numFmtId="0" fontId="7" fillId="7" borderId="2" xfId="4" applyFont="1" applyFill="1" applyBorder="1" applyAlignment="1">
      <alignment horizontal="left" wrapText="1"/>
    </xf>
    <xf numFmtId="0" fontId="9" fillId="7" borderId="27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14" fontId="5" fillId="6" borderId="5" xfId="3" applyNumberFormat="1" applyFont="1" applyBorder="1" applyAlignment="1" applyProtection="1">
      <alignment horizontal="center"/>
      <protection locked="0"/>
    </xf>
    <xf numFmtId="14" fontId="5" fillId="6" borderId="2" xfId="3" applyNumberFormat="1" applyFont="1" applyBorder="1" applyAlignment="1" applyProtection="1">
      <alignment horizontal="center"/>
      <protection locked="0"/>
    </xf>
    <xf numFmtId="0" fontId="12" fillId="7" borderId="4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9" fillId="6" borderId="19" xfId="3" applyFont="1" applyBorder="1" applyAlignment="1" applyProtection="1">
      <alignment horizontal="left" vertical="center" wrapText="1"/>
      <protection locked="0"/>
    </xf>
    <xf numFmtId="0" fontId="9" fillId="6" borderId="32" xfId="3" applyFont="1" applyBorder="1" applyAlignment="1" applyProtection="1">
      <alignment horizontal="left" vertical="center" wrapText="1"/>
      <protection locked="0"/>
    </xf>
    <xf numFmtId="0" fontId="7" fillId="7" borderId="6" xfId="3" applyFont="1" applyFill="1" applyBorder="1" applyAlignment="1" applyProtection="1">
      <alignment horizontal="center"/>
    </xf>
    <xf numFmtId="0" fontId="7" fillId="7" borderId="49" xfId="3" applyFont="1" applyFill="1" applyBorder="1" applyAlignment="1" applyProtection="1">
      <alignment horizontal="center"/>
    </xf>
    <xf numFmtId="0" fontId="7" fillId="7" borderId="1" xfId="4" applyFont="1" applyFill="1" applyBorder="1" applyAlignment="1">
      <alignment horizontal="left" vertical="center" wrapText="1"/>
    </xf>
    <xf numFmtId="0" fontId="9" fillId="6" borderId="5" xfId="3" applyFont="1" applyBorder="1" applyAlignment="1" applyProtection="1">
      <alignment horizontal="left" vertical="center" wrapText="1"/>
      <protection locked="0"/>
    </xf>
    <xf numFmtId="0" fontId="9" fillId="6" borderId="3" xfId="3" applyFont="1" applyBorder="1" applyAlignment="1" applyProtection="1">
      <alignment horizontal="left" vertical="center" wrapText="1"/>
      <protection locked="0"/>
    </xf>
    <xf numFmtId="0" fontId="7" fillId="7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6" borderId="51" xfId="3" applyFont="1" applyBorder="1" applyAlignment="1" applyProtection="1">
      <alignment horizontal="left" vertical="center" wrapText="1"/>
      <protection locked="0"/>
    </xf>
    <xf numFmtId="0" fontId="9" fillId="6" borderId="26" xfId="3" applyFont="1" applyBorder="1" applyAlignment="1" applyProtection="1">
      <alignment horizontal="left" vertical="center" wrapText="1"/>
      <protection locked="0"/>
    </xf>
    <xf numFmtId="0" fontId="10" fillId="4" borderId="25" xfId="4" applyFont="1" applyFill="1" applyBorder="1" applyAlignment="1">
      <alignment horizontal="center" vertical="center" wrapText="1"/>
    </xf>
    <xf numFmtId="0" fontId="10" fillId="4" borderId="3" xfId="4" applyFont="1" applyFill="1" applyBorder="1" applyAlignment="1">
      <alignment horizontal="center" vertical="center" wrapText="1"/>
    </xf>
    <xf numFmtId="0" fontId="10" fillId="4" borderId="26" xfId="4" applyFont="1" applyFill="1" applyBorder="1" applyAlignment="1">
      <alignment horizontal="center" vertical="center" wrapText="1"/>
    </xf>
    <xf numFmtId="0" fontId="5" fillId="7" borderId="25" xfId="4" applyFont="1" applyFill="1" applyBorder="1" applyAlignment="1">
      <alignment horizontal="left" wrapText="1"/>
    </xf>
    <xf numFmtId="0" fontId="5" fillId="7" borderId="2" xfId="4" applyFont="1" applyFill="1" applyBorder="1" applyAlignment="1">
      <alignment horizontal="left" wrapText="1"/>
    </xf>
    <xf numFmtId="0" fontId="8" fillId="7" borderId="25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5" fillId="7" borderId="19" xfId="4" applyFont="1" applyFill="1" applyBorder="1" applyAlignment="1">
      <alignment horizontal="center" wrapText="1"/>
    </xf>
    <xf numFmtId="0" fontId="5" fillId="7" borderId="32" xfId="4" applyFont="1" applyFill="1" applyBorder="1" applyAlignment="1">
      <alignment horizontal="center" wrapText="1"/>
    </xf>
    <xf numFmtId="0" fontId="5" fillId="7" borderId="51" xfId="4" applyFont="1" applyFill="1" applyBorder="1" applyAlignment="1">
      <alignment horizontal="center" wrapText="1"/>
    </xf>
    <xf numFmtId="0" fontId="17" fillId="7" borderId="34" xfId="4" applyFont="1" applyFill="1" applyBorder="1" applyAlignment="1">
      <alignment wrapText="1"/>
    </xf>
    <xf numFmtId="0" fontId="17" fillId="7" borderId="0" xfId="4" applyFont="1" applyFill="1" applyAlignment="1">
      <alignment wrapText="1"/>
    </xf>
    <xf numFmtId="0" fontId="17" fillId="7" borderId="45" xfId="4" applyFont="1" applyFill="1" applyBorder="1" applyAlignment="1">
      <alignment wrapText="1"/>
    </xf>
    <xf numFmtId="0" fontId="9" fillId="6" borderId="1" xfId="3" applyFont="1" applyBorder="1" applyAlignment="1" applyProtection="1">
      <alignment horizontal="left" vertical="center" wrapText="1"/>
      <protection locked="0"/>
    </xf>
    <xf numFmtId="0" fontId="7" fillId="7" borderId="25" xfId="4" applyFont="1" applyFill="1" applyBorder="1" applyAlignment="1">
      <alignment horizontal="center" vertical="center" wrapText="1"/>
    </xf>
    <xf numFmtId="0" fontId="7" fillId="7" borderId="3" xfId="4" applyFont="1" applyFill="1" applyBorder="1" applyAlignment="1">
      <alignment horizontal="center" vertical="center" wrapText="1"/>
    </xf>
    <xf numFmtId="0" fontId="7" fillId="7" borderId="26" xfId="4" applyFont="1" applyFill="1" applyBorder="1" applyAlignment="1">
      <alignment horizontal="center" vertical="center" wrapText="1"/>
    </xf>
    <xf numFmtId="0" fontId="9" fillId="6" borderId="28" xfId="3" applyFont="1" applyBorder="1" applyAlignment="1" applyProtection="1">
      <alignment horizontal="left" vertical="center" wrapText="1"/>
      <protection locked="0"/>
    </xf>
    <xf numFmtId="0" fontId="7" fillId="7" borderId="3" xfId="4" applyFont="1" applyFill="1" applyBorder="1" applyAlignment="1">
      <alignment horizontal="left" wrapText="1"/>
    </xf>
    <xf numFmtId="0" fontId="7" fillId="7" borderId="26" xfId="4" applyFont="1" applyFill="1" applyBorder="1" applyAlignment="1">
      <alignment horizontal="left" wrapText="1"/>
    </xf>
    <xf numFmtId="0" fontId="5" fillId="6" borderId="1" xfId="3" applyFont="1" applyBorder="1" applyAlignment="1" applyProtection="1">
      <alignment horizontal="left" vertical="center" wrapText="1"/>
      <protection locked="0"/>
    </xf>
    <xf numFmtId="0" fontId="5" fillId="6" borderId="28" xfId="3" applyFont="1" applyBorder="1" applyAlignment="1" applyProtection="1">
      <alignment horizontal="left" vertical="center" wrapText="1"/>
      <protection locked="0"/>
    </xf>
    <xf numFmtId="0" fontId="7" fillId="7" borderId="27" xfId="4" applyFont="1" applyFill="1" applyBorder="1" applyAlignment="1">
      <alignment horizontal="left" wrapText="1"/>
    </xf>
    <xf numFmtId="0" fontId="7" fillId="7" borderId="1" xfId="4" applyFont="1" applyFill="1" applyBorder="1" applyAlignment="1">
      <alignment horizontal="left" wrapText="1"/>
    </xf>
    <xf numFmtId="0" fontId="7" fillId="7" borderId="28" xfId="4" applyFont="1" applyFill="1" applyBorder="1" applyAlignment="1">
      <alignment horizontal="left" wrapText="1"/>
    </xf>
    <xf numFmtId="0" fontId="29" fillId="0" borderId="78" xfId="0" applyFont="1" applyBorder="1" applyAlignment="1">
      <alignment horizontal="left" vertical="center" wrapText="1"/>
    </xf>
    <xf numFmtId="0" fontId="29" fillId="0" borderId="79" xfId="0" applyFont="1" applyBorder="1" applyAlignment="1">
      <alignment horizontal="left" vertical="center" wrapText="1"/>
    </xf>
    <xf numFmtId="0" fontId="29" fillId="0" borderId="80" xfId="0" applyFont="1" applyBorder="1" applyAlignment="1">
      <alignment horizontal="left" vertical="center" wrapText="1"/>
    </xf>
    <xf numFmtId="0" fontId="29" fillId="0" borderId="77" xfId="0" applyFont="1" applyBorder="1" applyAlignment="1">
      <alignment horizontal="left" vertical="center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EAEDE9"/>
      <color rgb="FFFF5757"/>
      <color rgb="FF649981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tabSelected="1" view="pageBreakPreview" topLeftCell="A2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32" customWidth="1"/>
    <col min="3" max="3" width="140.42578125" customWidth="1"/>
  </cols>
  <sheetData>
    <row r="1" spans="1:3" s="31" customFormat="1" ht="20.100000000000001" customHeight="1" x14ac:dyDescent="0.25">
      <c r="A1" s="209" t="s">
        <v>0</v>
      </c>
      <c r="B1" s="210"/>
      <c r="C1" s="211"/>
    </row>
    <row r="2" spans="1:3" s="31" customFormat="1" ht="159" customHeight="1" x14ac:dyDescent="0.25">
      <c r="A2" s="212" t="s">
        <v>1</v>
      </c>
      <c r="B2" s="213"/>
      <c r="C2" s="214"/>
    </row>
    <row r="3" spans="1:3" ht="40.5" customHeight="1" x14ac:dyDescent="0.25">
      <c r="A3" s="84" t="s">
        <v>2</v>
      </c>
      <c r="B3" s="85" t="s">
        <v>3</v>
      </c>
      <c r="C3" s="86" t="s">
        <v>4</v>
      </c>
    </row>
    <row r="4" spans="1:3" ht="51" customHeight="1" x14ac:dyDescent="0.25">
      <c r="A4" s="87" t="s">
        <v>5</v>
      </c>
      <c r="B4" s="88" t="s">
        <v>6</v>
      </c>
      <c r="C4" s="89" t="s">
        <v>7</v>
      </c>
    </row>
    <row r="5" spans="1:3" ht="84" customHeight="1" x14ac:dyDescent="0.25">
      <c r="A5" s="87" t="s">
        <v>8</v>
      </c>
      <c r="B5" s="88" t="s">
        <v>6</v>
      </c>
      <c r="C5" s="90" t="s">
        <v>9</v>
      </c>
    </row>
    <row r="6" spans="1:3" ht="277.5" customHeight="1" x14ac:dyDescent="0.25">
      <c r="A6" s="87" t="s">
        <v>10</v>
      </c>
      <c r="B6" s="88" t="s">
        <v>6</v>
      </c>
      <c r="C6" s="90" t="s">
        <v>11</v>
      </c>
    </row>
    <row r="7" spans="1:3" ht="55.5" customHeight="1" thickBot="1" x14ac:dyDescent="0.3">
      <c r="A7" s="91" t="s">
        <v>12</v>
      </c>
      <c r="B7" s="92" t="s">
        <v>6</v>
      </c>
      <c r="C7" s="93" t="s">
        <v>13</v>
      </c>
    </row>
  </sheetData>
  <sheetProtection algorithmName="SHA-512" hashValue="TSNJcgcm3kAZSE6BQ6u9iMoAJ3e2VoiFZxd0fHm3vXFY0bT3J2sZio7qmdcCB0br68bMsguj6nJHkCVv/UKkkg==" saltValue="c2LyGSnOSSztpbgoqF6y2g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38"/>
  <sheetViews>
    <sheetView view="pageBreakPreview" zoomScaleNormal="100" zoomScaleSheetLayoutView="100" workbookViewId="0">
      <selection activeCell="E3" sqref="E3:L3"/>
    </sheetView>
  </sheetViews>
  <sheetFormatPr defaultRowHeight="15" x14ac:dyDescent="0.25"/>
  <cols>
    <col min="5" max="10" width="20.7109375" style="208" customWidth="1"/>
    <col min="11" max="11" width="15.140625" style="208" customWidth="1"/>
    <col min="12" max="12" width="1.28515625" style="208" customWidth="1"/>
  </cols>
  <sheetData>
    <row r="1" spans="1:12" ht="30" customHeight="1" x14ac:dyDescent="0.25">
      <c r="A1" s="209" t="s">
        <v>186</v>
      </c>
      <c r="B1" s="249"/>
      <c r="C1" s="249"/>
      <c r="D1" s="249"/>
      <c r="E1" s="250"/>
      <c r="F1" s="250"/>
      <c r="G1" s="250"/>
      <c r="H1" s="250"/>
      <c r="I1" s="250"/>
      <c r="J1" s="250"/>
      <c r="K1" s="250"/>
      <c r="L1" s="251"/>
    </row>
    <row r="2" spans="1:12" ht="30" customHeight="1" x14ac:dyDescent="0.25">
      <c r="A2" s="252" t="s">
        <v>14</v>
      </c>
      <c r="B2" s="252"/>
      <c r="C2" s="252"/>
      <c r="D2" s="252"/>
      <c r="E2" s="253"/>
      <c r="F2" s="253"/>
      <c r="G2" s="253"/>
      <c r="H2" s="253"/>
      <c r="I2" s="253"/>
      <c r="J2" s="253"/>
      <c r="K2" s="253"/>
      <c r="L2" s="253"/>
    </row>
    <row r="3" spans="1:12" ht="150" customHeight="1" x14ac:dyDescent="0.25">
      <c r="A3" s="243" t="s">
        <v>174</v>
      </c>
      <c r="B3" s="244"/>
      <c r="C3" s="244"/>
      <c r="D3" s="248"/>
      <c r="E3" s="254"/>
      <c r="F3" s="255"/>
      <c r="G3" s="255"/>
      <c r="H3" s="255"/>
      <c r="I3" s="255"/>
      <c r="J3" s="255"/>
      <c r="K3" s="255"/>
      <c r="L3" s="256"/>
    </row>
    <row r="4" spans="1:12" ht="150" customHeight="1" x14ac:dyDescent="0.25">
      <c r="A4" s="243" t="s">
        <v>15</v>
      </c>
      <c r="B4" s="244"/>
      <c r="C4" s="244"/>
      <c r="D4" s="248"/>
      <c r="E4" s="254"/>
      <c r="F4" s="255"/>
      <c r="G4" s="255"/>
      <c r="H4" s="255"/>
      <c r="I4" s="255"/>
      <c r="J4" s="255"/>
      <c r="K4" s="255"/>
      <c r="L4" s="256"/>
    </row>
    <row r="5" spans="1:12" ht="150" customHeight="1" x14ac:dyDescent="0.25">
      <c r="A5" s="221" t="s">
        <v>16</v>
      </c>
      <c r="B5" s="222"/>
      <c r="C5" s="222"/>
      <c r="D5" s="223"/>
      <c r="E5" s="254"/>
      <c r="F5" s="255"/>
      <c r="G5" s="255"/>
      <c r="H5" s="255"/>
      <c r="I5" s="255"/>
      <c r="J5" s="255"/>
      <c r="K5" s="255"/>
      <c r="L5" s="256"/>
    </row>
    <row r="6" spans="1:12" ht="150" customHeight="1" x14ac:dyDescent="0.25">
      <c r="A6" s="221" t="s">
        <v>17</v>
      </c>
      <c r="B6" s="222"/>
      <c r="C6" s="222"/>
      <c r="D6" s="223"/>
      <c r="E6" s="245"/>
      <c r="F6" s="246"/>
      <c r="G6" s="246"/>
      <c r="H6" s="246"/>
      <c r="I6" s="246"/>
      <c r="J6" s="246"/>
      <c r="K6" s="246"/>
      <c r="L6" s="247"/>
    </row>
    <row r="7" spans="1:12" ht="201" customHeight="1" x14ac:dyDescent="0.25">
      <c r="A7" s="221" t="s">
        <v>175</v>
      </c>
      <c r="B7" s="222"/>
      <c r="C7" s="222"/>
      <c r="D7" s="223"/>
      <c r="E7" s="245"/>
      <c r="F7" s="246"/>
      <c r="G7" s="246"/>
      <c r="H7" s="246"/>
      <c r="I7" s="246"/>
      <c r="J7" s="246"/>
      <c r="K7" s="246"/>
      <c r="L7" s="247"/>
    </row>
    <row r="8" spans="1:12" ht="150" customHeight="1" x14ac:dyDescent="0.25">
      <c r="A8" s="221" t="s">
        <v>18</v>
      </c>
      <c r="B8" s="222"/>
      <c r="C8" s="222"/>
      <c r="D8" s="223"/>
      <c r="E8" s="245"/>
      <c r="F8" s="246"/>
      <c r="G8" s="246"/>
      <c r="H8" s="246"/>
      <c r="I8" s="246"/>
      <c r="J8" s="246"/>
      <c r="K8" s="246"/>
      <c r="L8" s="247"/>
    </row>
    <row r="9" spans="1:12" ht="170.25" customHeight="1" x14ac:dyDescent="0.25">
      <c r="A9" s="221" t="s">
        <v>19</v>
      </c>
      <c r="B9" s="222"/>
      <c r="C9" s="222"/>
      <c r="D9" s="223"/>
      <c r="E9" s="245"/>
      <c r="F9" s="246"/>
      <c r="G9" s="246"/>
      <c r="H9" s="246"/>
      <c r="I9" s="246"/>
      <c r="J9" s="246"/>
      <c r="K9" s="246"/>
      <c r="L9" s="247"/>
    </row>
    <row r="10" spans="1:12" ht="150" customHeight="1" x14ac:dyDescent="0.25">
      <c r="A10" s="221" t="s">
        <v>20</v>
      </c>
      <c r="B10" s="222"/>
      <c r="C10" s="222"/>
      <c r="D10" s="222"/>
      <c r="E10" s="245"/>
      <c r="F10" s="246"/>
      <c r="G10" s="246"/>
      <c r="H10" s="246"/>
      <c r="I10" s="246"/>
      <c r="J10" s="246"/>
      <c r="K10" s="246"/>
      <c r="L10" s="247"/>
    </row>
    <row r="11" spans="1:12" ht="150" customHeight="1" x14ac:dyDescent="0.25">
      <c r="A11" s="221" t="s">
        <v>21</v>
      </c>
      <c r="B11" s="222"/>
      <c r="C11" s="222"/>
      <c r="D11" s="223"/>
      <c r="E11" s="245"/>
      <c r="F11" s="246"/>
      <c r="G11" s="246"/>
      <c r="H11" s="246"/>
      <c r="I11" s="246"/>
      <c r="J11" s="246"/>
      <c r="K11" s="246"/>
      <c r="L11" s="247"/>
    </row>
    <row r="12" spans="1:12" ht="150" customHeight="1" x14ac:dyDescent="0.25">
      <c r="A12" s="240" t="s">
        <v>176</v>
      </c>
      <c r="B12" s="240"/>
      <c r="C12" s="240"/>
      <c r="D12" s="240"/>
      <c r="E12" s="245"/>
      <c r="F12" s="246"/>
      <c r="G12" s="246"/>
      <c r="H12" s="246"/>
      <c r="I12" s="246"/>
      <c r="J12" s="246"/>
      <c r="K12" s="246"/>
      <c r="L12" s="247"/>
    </row>
    <row r="13" spans="1:12" ht="150" customHeight="1" x14ac:dyDescent="0.25">
      <c r="A13" s="221" t="s">
        <v>22</v>
      </c>
      <c r="B13" s="222"/>
      <c r="C13" s="222"/>
      <c r="D13" s="222"/>
      <c r="E13" s="245"/>
      <c r="F13" s="246"/>
      <c r="G13" s="246"/>
      <c r="H13" s="246"/>
      <c r="I13" s="246"/>
      <c r="J13" s="246"/>
      <c r="K13" s="246"/>
      <c r="L13" s="247"/>
    </row>
    <row r="14" spans="1:12" ht="138" customHeight="1" x14ac:dyDescent="0.25">
      <c r="A14" s="221" t="s">
        <v>177</v>
      </c>
      <c r="B14" s="222"/>
      <c r="C14" s="222"/>
      <c r="D14" s="222"/>
      <c r="E14" s="245"/>
      <c r="F14" s="246"/>
      <c r="G14" s="246"/>
      <c r="H14" s="246"/>
      <c r="I14" s="246"/>
      <c r="J14" s="246"/>
      <c r="K14" s="246"/>
      <c r="L14" s="247"/>
    </row>
    <row r="15" spans="1:12" x14ac:dyDescent="0.25">
      <c r="A15" s="216" t="s">
        <v>23</v>
      </c>
      <c r="B15" s="217"/>
      <c r="C15" s="217"/>
      <c r="D15" s="218"/>
      <c r="E15" s="200">
        <v>2023</v>
      </c>
      <c r="F15" s="219"/>
      <c r="G15" s="219"/>
      <c r="H15" s="219"/>
      <c r="I15" s="219"/>
      <c r="J15" s="219"/>
      <c r="K15" s="219"/>
      <c r="L15" s="220"/>
    </row>
    <row r="16" spans="1:12" s="4" customFormat="1" ht="15.95" customHeight="1" x14ac:dyDescent="0.2">
      <c r="A16" s="224" t="s">
        <v>24</v>
      </c>
      <c r="B16" s="225"/>
      <c r="C16" s="225"/>
      <c r="D16" s="226"/>
      <c r="E16" s="201">
        <f>E15</f>
        <v>2023</v>
      </c>
      <c r="F16" s="202">
        <f>E15+1</f>
        <v>2024</v>
      </c>
      <c r="G16" s="202">
        <f>E15+2</f>
        <v>2025</v>
      </c>
      <c r="H16" s="202">
        <f>E15+3</f>
        <v>2026</v>
      </c>
      <c r="I16" s="202">
        <f>E15+4</f>
        <v>2027</v>
      </c>
      <c r="J16" s="202">
        <f>E15+5</f>
        <v>2028</v>
      </c>
      <c r="K16" s="202">
        <f>E15+6</f>
        <v>2029</v>
      </c>
      <c r="L16" s="203"/>
    </row>
    <row r="17" spans="1:12" ht="15.95" customHeight="1" x14ac:dyDescent="0.25">
      <c r="A17" s="221" t="s">
        <v>25</v>
      </c>
      <c r="B17" s="222"/>
      <c r="C17" s="222"/>
      <c r="D17" s="223"/>
      <c r="E17" s="204"/>
      <c r="F17" s="204"/>
      <c r="G17" s="204"/>
      <c r="H17" s="204"/>
      <c r="I17" s="204"/>
      <c r="J17" s="204"/>
      <c r="K17" s="204"/>
      <c r="L17" s="205"/>
    </row>
    <row r="18" spans="1:12" ht="15.95" customHeight="1" x14ac:dyDescent="0.25">
      <c r="A18" s="221" t="s">
        <v>26</v>
      </c>
      <c r="B18" s="222"/>
      <c r="C18" s="222"/>
      <c r="D18" s="223"/>
      <c r="E18" s="204"/>
      <c r="F18" s="204"/>
      <c r="G18" s="204"/>
      <c r="H18" s="204"/>
      <c r="I18" s="204"/>
      <c r="J18" s="204"/>
      <c r="K18" s="204"/>
      <c r="L18" s="205"/>
    </row>
    <row r="19" spans="1:12" ht="27" customHeight="1" x14ac:dyDescent="0.25">
      <c r="A19" s="221" t="s">
        <v>181</v>
      </c>
      <c r="B19" s="222"/>
      <c r="C19" s="222"/>
      <c r="D19" s="223"/>
      <c r="E19" s="204"/>
      <c r="F19" s="204"/>
      <c r="G19" s="204"/>
      <c r="H19" s="204"/>
      <c r="I19" s="204"/>
      <c r="J19" s="204"/>
      <c r="K19" s="204"/>
      <c r="L19" s="205"/>
    </row>
    <row r="20" spans="1:12" ht="27" customHeight="1" x14ac:dyDescent="0.25">
      <c r="A20" s="221" t="s">
        <v>183</v>
      </c>
      <c r="B20" s="222"/>
      <c r="C20" s="222"/>
      <c r="D20" s="223"/>
      <c r="E20" s="204"/>
      <c r="F20" s="204"/>
      <c r="G20" s="204"/>
      <c r="H20" s="204"/>
      <c r="I20" s="204"/>
      <c r="J20" s="204"/>
      <c r="K20" s="204"/>
      <c r="L20" s="205"/>
    </row>
    <row r="21" spans="1:12" ht="93.75" customHeight="1" x14ac:dyDescent="0.25">
      <c r="A21" s="221" t="s">
        <v>187</v>
      </c>
      <c r="B21" s="222"/>
      <c r="C21" s="222"/>
      <c r="D21" s="223"/>
      <c r="E21" s="204"/>
      <c r="F21" s="204"/>
      <c r="G21" s="204"/>
      <c r="H21" s="204"/>
      <c r="I21" s="204"/>
      <c r="J21" s="204"/>
      <c r="K21" s="204"/>
      <c r="L21" s="205"/>
    </row>
    <row r="22" spans="1:12" ht="27" customHeight="1" x14ac:dyDescent="0.25">
      <c r="A22" s="221" t="s">
        <v>182</v>
      </c>
      <c r="B22" s="222"/>
      <c r="C22" s="222"/>
      <c r="D22" s="223"/>
      <c r="E22" s="204"/>
      <c r="F22" s="204"/>
      <c r="G22" s="204"/>
      <c r="H22" s="204"/>
      <c r="I22" s="204"/>
      <c r="J22" s="204"/>
      <c r="K22" s="204"/>
      <c r="L22" s="205"/>
    </row>
    <row r="23" spans="1:12" ht="15.95" customHeight="1" x14ac:dyDescent="0.25">
      <c r="A23" s="221" t="s">
        <v>27</v>
      </c>
      <c r="B23" s="222"/>
      <c r="C23" s="222"/>
      <c r="D23" s="223"/>
      <c r="E23" s="204"/>
      <c r="F23" s="204"/>
      <c r="G23" s="204"/>
      <c r="H23" s="204"/>
      <c r="I23" s="204"/>
      <c r="J23" s="204"/>
      <c r="K23" s="204"/>
      <c r="L23" s="205"/>
    </row>
    <row r="24" spans="1:12" ht="15.95" customHeight="1" x14ac:dyDescent="0.25">
      <c r="A24" s="221" t="s">
        <v>28</v>
      </c>
      <c r="B24" s="222"/>
      <c r="C24" s="222"/>
      <c r="D24" s="223"/>
      <c r="E24" s="204"/>
      <c r="F24" s="204"/>
      <c r="G24" s="204"/>
      <c r="H24" s="204"/>
      <c r="I24" s="204"/>
      <c r="J24" s="204"/>
      <c r="K24" s="204"/>
      <c r="L24" s="205"/>
    </row>
    <row r="25" spans="1:12" ht="15.95" customHeight="1" x14ac:dyDescent="0.25">
      <c r="A25" s="221" t="s">
        <v>29</v>
      </c>
      <c r="B25" s="222"/>
      <c r="C25" s="222"/>
      <c r="D25" s="223"/>
      <c r="E25" s="206"/>
      <c r="F25" s="206"/>
      <c r="G25" s="206"/>
      <c r="H25" s="206"/>
      <c r="I25" s="206"/>
      <c r="J25" s="206"/>
      <c r="K25" s="206"/>
      <c r="L25" s="205"/>
    </row>
    <row r="26" spans="1:12" ht="15.95" customHeight="1" x14ac:dyDescent="0.25">
      <c r="A26" s="221" t="s">
        <v>30</v>
      </c>
      <c r="B26" s="222"/>
      <c r="C26" s="222"/>
      <c r="D26" s="223"/>
      <c r="E26" s="206"/>
      <c r="F26" s="206"/>
      <c r="G26" s="206"/>
      <c r="H26" s="206"/>
      <c r="I26" s="206"/>
      <c r="J26" s="206"/>
      <c r="K26" s="206"/>
      <c r="L26" s="205"/>
    </row>
    <row r="27" spans="1:12" ht="15.95" customHeight="1" x14ac:dyDescent="0.25">
      <c r="A27" s="233" t="s">
        <v>31</v>
      </c>
      <c r="B27" s="234"/>
      <c r="C27" s="234"/>
      <c r="D27" s="235"/>
      <c r="E27" s="207">
        <f>SUM(E23:E26)</f>
        <v>0</v>
      </c>
      <c r="F27" s="207">
        <f t="shared" ref="F27:I28" si="0">SUM(F23:F26)</f>
        <v>0</v>
      </c>
      <c r="G27" s="207">
        <f t="shared" si="0"/>
        <v>0</v>
      </c>
      <c r="H27" s="207">
        <f t="shared" si="0"/>
        <v>0</v>
      </c>
      <c r="I27" s="207">
        <f t="shared" si="0"/>
        <v>0</v>
      </c>
      <c r="J27" s="207">
        <f>SUM(J23:J26)</f>
        <v>0</v>
      </c>
      <c r="K27" s="207">
        <f>SUM(K23:K26)</f>
        <v>0</v>
      </c>
      <c r="L27" s="205"/>
    </row>
    <row r="28" spans="1:12" ht="31.5" customHeight="1" x14ac:dyDescent="0.25">
      <c r="A28" s="233" t="s">
        <v>184</v>
      </c>
      <c r="B28" s="234"/>
      <c r="C28" s="234"/>
      <c r="D28" s="235"/>
      <c r="E28" s="207" t="e">
        <f>E21/E17</f>
        <v>#DIV/0!</v>
      </c>
      <c r="F28" s="207" t="e">
        <f t="shared" ref="F28:K28" si="1">F21/F17</f>
        <v>#DIV/0!</v>
      </c>
      <c r="G28" s="207" t="e">
        <f t="shared" si="1"/>
        <v>#DIV/0!</v>
      </c>
      <c r="H28" s="207" t="e">
        <f t="shared" si="1"/>
        <v>#DIV/0!</v>
      </c>
      <c r="I28" s="207" t="e">
        <f t="shared" si="1"/>
        <v>#DIV/0!</v>
      </c>
      <c r="J28" s="207" t="e">
        <f t="shared" si="1"/>
        <v>#DIV/0!</v>
      </c>
      <c r="K28" s="207" t="e">
        <f t="shared" si="1"/>
        <v>#DIV/0!</v>
      </c>
      <c r="L28" s="205"/>
    </row>
    <row r="29" spans="1:12" ht="30" customHeight="1" x14ac:dyDescent="0.25">
      <c r="A29" s="236" t="s">
        <v>32</v>
      </c>
      <c r="B29" s="237"/>
      <c r="C29" s="237"/>
      <c r="D29" s="237"/>
      <c r="E29" s="241"/>
      <c r="F29" s="241"/>
      <c r="G29" s="241"/>
      <c r="H29" s="241"/>
      <c r="I29" s="241"/>
      <c r="J29" s="241"/>
      <c r="K29" s="241"/>
      <c r="L29" s="242"/>
    </row>
    <row r="30" spans="1:12" ht="150" customHeight="1" x14ac:dyDescent="0.25">
      <c r="A30" s="221" t="s">
        <v>33</v>
      </c>
      <c r="B30" s="222"/>
      <c r="C30" s="222"/>
      <c r="D30" s="222"/>
      <c r="E30" s="227"/>
      <c r="F30" s="228"/>
      <c r="G30" s="228"/>
      <c r="H30" s="228"/>
      <c r="I30" s="228"/>
      <c r="J30" s="228"/>
      <c r="K30" s="228"/>
      <c r="L30" s="229"/>
    </row>
    <row r="31" spans="1:12" ht="150" customHeight="1" x14ac:dyDescent="0.25">
      <c r="A31" s="243" t="s">
        <v>34</v>
      </c>
      <c r="B31" s="244"/>
      <c r="C31" s="244"/>
      <c r="D31" s="244"/>
      <c r="E31" s="227"/>
      <c r="F31" s="228"/>
      <c r="G31" s="228"/>
      <c r="H31" s="228"/>
      <c r="I31" s="228"/>
      <c r="J31" s="228"/>
      <c r="K31" s="228"/>
      <c r="L31" s="229"/>
    </row>
    <row r="32" spans="1:12" ht="150" customHeight="1" x14ac:dyDescent="0.25">
      <c r="A32" s="243" t="s">
        <v>35</v>
      </c>
      <c r="B32" s="244"/>
      <c r="C32" s="244"/>
      <c r="D32" s="244"/>
      <c r="E32" s="227"/>
      <c r="F32" s="228"/>
      <c r="G32" s="228"/>
      <c r="H32" s="228"/>
      <c r="I32" s="228"/>
      <c r="J32" s="228"/>
      <c r="K32" s="228"/>
      <c r="L32" s="229"/>
    </row>
    <row r="33" spans="1:12" ht="30" customHeight="1" x14ac:dyDescent="0.25">
      <c r="A33" s="236" t="s">
        <v>36</v>
      </c>
      <c r="B33" s="237"/>
      <c r="C33" s="237"/>
      <c r="D33" s="237"/>
      <c r="E33" s="238"/>
      <c r="F33" s="238"/>
      <c r="G33" s="238"/>
      <c r="H33" s="238"/>
      <c r="I33" s="238"/>
      <c r="J33" s="238"/>
      <c r="K33" s="238"/>
      <c r="L33" s="239"/>
    </row>
    <row r="34" spans="1:12" ht="120.75" customHeight="1" x14ac:dyDescent="0.25">
      <c r="A34" s="240" t="s">
        <v>37</v>
      </c>
      <c r="B34" s="240"/>
      <c r="C34" s="240"/>
      <c r="D34" s="240"/>
      <c r="E34" s="215"/>
      <c r="F34" s="215"/>
      <c r="G34" s="215"/>
      <c r="H34" s="215"/>
      <c r="I34" s="215"/>
      <c r="J34" s="215"/>
      <c r="K34" s="215"/>
      <c r="L34" s="215"/>
    </row>
    <row r="35" spans="1:12" ht="120.75" customHeight="1" x14ac:dyDescent="0.25">
      <c r="A35" s="221" t="s">
        <v>38</v>
      </c>
      <c r="B35" s="222"/>
      <c r="C35" s="222"/>
      <c r="D35" s="222"/>
      <c r="E35" s="215"/>
      <c r="F35" s="215"/>
      <c r="G35" s="215"/>
      <c r="H35" s="215"/>
      <c r="I35" s="215"/>
      <c r="J35" s="215"/>
      <c r="K35" s="215"/>
      <c r="L35" s="215"/>
    </row>
    <row r="36" spans="1:12" ht="120.75" customHeight="1" x14ac:dyDescent="0.25">
      <c r="A36" s="230" t="s">
        <v>178</v>
      </c>
      <c r="B36" s="230"/>
      <c r="C36" s="230"/>
      <c r="D36" s="231"/>
      <c r="E36" s="232"/>
      <c r="F36" s="232"/>
      <c r="G36" s="232"/>
      <c r="H36" s="232"/>
      <c r="I36" s="232"/>
      <c r="J36" s="232"/>
      <c r="K36" s="232"/>
      <c r="L36" s="232"/>
    </row>
    <row r="37" spans="1:12" ht="120.75" customHeight="1" x14ac:dyDescent="0.25">
      <c r="A37" s="230" t="s">
        <v>185</v>
      </c>
      <c r="B37" s="230"/>
      <c r="C37" s="230"/>
      <c r="D37" s="231"/>
      <c r="E37" s="232"/>
      <c r="F37" s="232"/>
      <c r="G37" s="232"/>
      <c r="H37" s="232"/>
      <c r="I37" s="232"/>
      <c r="J37" s="232"/>
      <c r="K37" s="232"/>
      <c r="L37" s="232"/>
    </row>
    <row r="38" spans="1:12" ht="120.75" customHeight="1" x14ac:dyDescent="0.25">
      <c r="A38" s="230" t="s">
        <v>179</v>
      </c>
      <c r="B38" s="230"/>
      <c r="C38" s="230"/>
      <c r="D38" s="231"/>
      <c r="E38" s="232"/>
      <c r="F38" s="232"/>
      <c r="G38" s="232"/>
      <c r="H38" s="232"/>
      <c r="I38" s="232"/>
      <c r="J38" s="232"/>
      <c r="K38" s="232"/>
      <c r="L38" s="232"/>
    </row>
  </sheetData>
  <sheetProtection algorithmName="SHA-512" hashValue="9mvTstrp6pWWVThQ9vLAxEVWhMCwIlknTEscF7q3mii1W7YsPRpHdF7egMHSKh3TuZS6YXV4sQnkT4qMBhtqdA==" saltValue="vRFgEU+yoAN/KaHvKOrmYg==" spinCount="100000" sheet="1" formatRows="0" selectLockedCells="1"/>
  <mergeCells count="59">
    <mergeCell ref="A37:D37"/>
    <mergeCell ref="E37:L37"/>
    <mergeCell ref="E7:L7"/>
    <mergeCell ref="A3:D3"/>
    <mergeCell ref="A1:L1"/>
    <mergeCell ref="A2:L2"/>
    <mergeCell ref="E3:L3"/>
    <mergeCell ref="E4:L4"/>
    <mergeCell ref="A5:D5"/>
    <mergeCell ref="E5:L5"/>
    <mergeCell ref="A6:D6"/>
    <mergeCell ref="E6:L6"/>
    <mergeCell ref="A4:D4"/>
    <mergeCell ref="A7:D7"/>
    <mergeCell ref="A14:D14"/>
    <mergeCell ref="E14:L14"/>
    <mergeCell ref="A13:D13"/>
    <mergeCell ref="E13:L13"/>
    <mergeCell ref="A10:D10"/>
    <mergeCell ref="E10:L10"/>
    <mergeCell ref="A12:D12"/>
    <mergeCell ref="E12:L12"/>
    <mergeCell ref="E8:L8"/>
    <mergeCell ref="A11:D11"/>
    <mergeCell ref="E11:L11"/>
    <mergeCell ref="A8:D8"/>
    <mergeCell ref="E9:L9"/>
    <mergeCell ref="A9:D9"/>
    <mergeCell ref="A38:D38"/>
    <mergeCell ref="E38:L38"/>
    <mergeCell ref="A23:D23"/>
    <mergeCell ref="A24:D24"/>
    <mergeCell ref="A26:D26"/>
    <mergeCell ref="A27:D27"/>
    <mergeCell ref="A33:L33"/>
    <mergeCell ref="A34:D34"/>
    <mergeCell ref="E34:L34"/>
    <mergeCell ref="A29:L29"/>
    <mergeCell ref="A32:D32"/>
    <mergeCell ref="A31:D31"/>
    <mergeCell ref="A30:D30"/>
    <mergeCell ref="A36:D36"/>
    <mergeCell ref="E36:L36"/>
    <mergeCell ref="A35:D35"/>
    <mergeCell ref="E35:L35"/>
    <mergeCell ref="A15:D15"/>
    <mergeCell ref="F15:L15"/>
    <mergeCell ref="A17:D17"/>
    <mergeCell ref="A16:D16"/>
    <mergeCell ref="E32:L32"/>
    <mergeCell ref="E31:L31"/>
    <mergeCell ref="A18:D18"/>
    <mergeCell ref="E30:L30"/>
    <mergeCell ref="A25:D25"/>
    <mergeCell ref="A19:D19"/>
    <mergeCell ref="A20:D20"/>
    <mergeCell ref="A21:D21"/>
    <mergeCell ref="A22:D22"/>
    <mergeCell ref="A28:D28"/>
  </mergeCells>
  <pageMargins left="0.70866141732283472" right="0.70866141732283472" top="0.74803149606299213" bottom="0.74803149606299213" header="0.31496062992125984" footer="0.31496062992125984"/>
  <pageSetup paperSize="9" scale="49" fitToHeight="3" orientation="portrait" r:id="rId1"/>
  <headerFooter>
    <oddFooter>&amp;A</oddFooter>
  </headerFooter>
  <rowBreaks count="1" manualBreakCount="1">
    <brk id="3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B3" sqref="B3:N3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63" t="s">
        <v>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5"/>
    </row>
    <row r="2" spans="1:15" ht="42" customHeight="1" x14ac:dyDescent="0.25">
      <c r="A2" s="266" t="s">
        <v>40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5" ht="15.95" customHeight="1" x14ac:dyDescent="0.25">
      <c r="A3" s="94" t="s">
        <v>41</v>
      </c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</row>
    <row r="4" spans="1:15" ht="15.95" customHeight="1" x14ac:dyDescent="0.25">
      <c r="A4" s="94" t="s">
        <v>42</v>
      </c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15" ht="69" customHeight="1" x14ac:dyDescent="0.25">
      <c r="A5" s="95" t="s">
        <v>43</v>
      </c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1"/>
    </row>
    <row r="6" spans="1:15" ht="49.5" customHeight="1" x14ac:dyDescent="0.25">
      <c r="A6" s="96" t="s">
        <v>44</v>
      </c>
      <c r="B6" s="97" t="s">
        <v>45</v>
      </c>
      <c r="C6" s="118" t="s">
        <v>46</v>
      </c>
      <c r="D6" s="98" t="s">
        <v>47</v>
      </c>
      <c r="E6" s="98" t="s">
        <v>48</v>
      </c>
      <c r="F6" s="98" t="s">
        <v>49</v>
      </c>
      <c r="G6" s="98" t="s">
        <v>50</v>
      </c>
      <c r="H6" s="98" t="s">
        <v>51</v>
      </c>
      <c r="I6" s="99">
        <f>PREDSTAVITEV!F16</f>
        <v>2024</v>
      </c>
      <c r="J6" s="99">
        <f>PREDSTAVITEV!G16</f>
        <v>2025</v>
      </c>
      <c r="K6" s="99">
        <f>PREDSTAVITEV!H16</f>
        <v>2026</v>
      </c>
      <c r="L6" s="99">
        <f>PREDSTAVITEV!I16</f>
        <v>2027</v>
      </c>
      <c r="M6" s="99">
        <f>PREDSTAVITEV!J16</f>
        <v>2028</v>
      </c>
      <c r="N6" s="100" t="str">
        <f>"Ostala leta"&amp;" "&amp;N20&amp;" "&amp;"…"&amp;" "&amp;"N"</f>
        <v>Ostala leta 2029 … N</v>
      </c>
    </row>
    <row r="7" spans="1:15" ht="15.95" customHeight="1" x14ac:dyDescent="0.25">
      <c r="A7" s="119"/>
      <c r="B7" s="21"/>
      <c r="C7" s="21"/>
      <c r="D7" s="58"/>
      <c r="E7" s="59"/>
      <c r="F7" s="60"/>
      <c r="G7" s="61"/>
      <c r="H7" s="61"/>
      <c r="I7" s="21"/>
      <c r="J7" s="21"/>
      <c r="K7" s="21"/>
      <c r="L7" s="21"/>
      <c r="M7" s="62"/>
      <c r="N7" s="46"/>
      <c r="O7" s="35" t="str">
        <f t="shared" ref="O7:O18" si="0">IF(C7=(I7+J7+K7+L7+M7+N7),"","NAPAKA, STANJE GLAVNICE SE NE UJEMA Z ODPLAČILI PO LETIH !")</f>
        <v/>
      </c>
    </row>
    <row r="8" spans="1:15" ht="15.95" customHeight="1" x14ac:dyDescent="0.25">
      <c r="A8" s="119"/>
      <c r="B8" s="21"/>
      <c r="C8" s="21"/>
      <c r="D8" s="58"/>
      <c r="E8" s="59"/>
      <c r="F8" s="60"/>
      <c r="G8" s="61"/>
      <c r="H8" s="61"/>
      <c r="I8" s="21"/>
      <c r="J8" s="21"/>
      <c r="K8" s="21"/>
      <c r="L8" s="21"/>
      <c r="M8" s="62"/>
      <c r="N8" s="45"/>
      <c r="O8" s="35" t="str">
        <f t="shared" si="0"/>
        <v/>
      </c>
    </row>
    <row r="9" spans="1:15" ht="15.95" customHeight="1" x14ac:dyDescent="0.25">
      <c r="A9" s="119"/>
      <c r="B9" s="21"/>
      <c r="C9" s="21"/>
      <c r="D9" s="58"/>
      <c r="E9" s="59"/>
      <c r="F9" s="60"/>
      <c r="G9" s="61"/>
      <c r="H9" s="61"/>
      <c r="I9" s="21"/>
      <c r="J9" s="21"/>
      <c r="K9" s="21"/>
      <c r="L9" s="21"/>
      <c r="M9" s="62"/>
      <c r="N9" s="45"/>
      <c r="O9" s="35" t="str">
        <f t="shared" si="0"/>
        <v/>
      </c>
    </row>
    <row r="10" spans="1:15" ht="15.95" customHeight="1" x14ac:dyDescent="0.25">
      <c r="A10" s="119"/>
      <c r="B10" s="21"/>
      <c r="C10" s="21"/>
      <c r="D10" s="58"/>
      <c r="E10" s="59"/>
      <c r="F10" s="60"/>
      <c r="G10" s="61"/>
      <c r="H10" s="61"/>
      <c r="I10" s="21"/>
      <c r="J10" s="21"/>
      <c r="K10" s="21"/>
      <c r="L10" s="21"/>
      <c r="M10" s="62"/>
      <c r="N10" s="45"/>
      <c r="O10" s="35" t="str">
        <f t="shared" si="0"/>
        <v/>
      </c>
    </row>
    <row r="11" spans="1:15" ht="15.95" customHeight="1" x14ac:dyDescent="0.25">
      <c r="A11" s="119"/>
      <c r="B11" s="21"/>
      <c r="C11" s="21"/>
      <c r="D11" s="58"/>
      <c r="E11" s="59"/>
      <c r="F11" s="60"/>
      <c r="G11" s="61"/>
      <c r="H11" s="61"/>
      <c r="I11" s="21"/>
      <c r="J11" s="21"/>
      <c r="K11" s="21"/>
      <c r="L11" s="21"/>
      <c r="M11" s="62"/>
      <c r="N11" s="45"/>
      <c r="O11" s="35" t="str">
        <f t="shared" si="0"/>
        <v/>
      </c>
    </row>
    <row r="12" spans="1:15" ht="15.95" customHeight="1" x14ac:dyDescent="0.25">
      <c r="A12" s="119"/>
      <c r="B12" s="21"/>
      <c r="C12" s="21"/>
      <c r="D12" s="58"/>
      <c r="E12" s="59"/>
      <c r="F12" s="60"/>
      <c r="G12" s="61"/>
      <c r="H12" s="61"/>
      <c r="I12" s="21"/>
      <c r="J12" s="21"/>
      <c r="K12" s="21"/>
      <c r="L12" s="21"/>
      <c r="M12" s="62"/>
      <c r="N12" s="45"/>
      <c r="O12" s="35" t="str">
        <f t="shared" si="0"/>
        <v/>
      </c>
    </row>
    <row r="13" spans="1:15" ht="15.95" customHeight="1" x14ac:dyDescent="0.25">
      <c r="A13" s="119"/>
      <c r="B13" s="21"/>
      <c r="C13" s="21"/>
      <c r="D13" s="58"/>
      <c r="E13" s="59"/>
      <c r="F13" s="60"/>
      <c r="G13" s="61"/>
      <c r="H13" s="61"/>
      <c r="I13" s="21"/>
      <c r="J13" s="21"/>
      <c r="K13" s="21"/>
      <c r="L13" s="21"/>
      <c r="M13" s="62"/>
      <c r="N13" s="45"/>
      <c r="O13" s="35" t="str">
        <f>IF(C13=(I13+J13+K13+L13+M13+N13),"","NAPAKA, STANJE GLAVNICE SE NE UJEMA Z ODPLAČILI PO LETIH !")</f>
        <v/>
      </c>
    </row>
    <row r="14" spans="1:15" ht="15.95" customHeight="1" x14ac:dyDescent="0.25">
      <c r="A14" s="119"/>
      <c r="B14" s="21"/>
      <c r="C14" s="21"/>
      <c r="D14" s="58"/>
      <c r="E14" s="59"/>
      <c r="F14" s="60"/>
      <c r="G14" s="61"/>
      <c r="H14" s="61"/>
      <c r="I14" s="21"/>
      <c r="J14" s="21"/>
      <c r="K14" s="21"/>
      <c r="L14" s="21"/>
      <c r="M14" s="62"/>
      <c r="N14" s="45"/>
      <c r="O14" s="35" t="str">
        <f>IF(C14=(I14+J14+K14+L14+M14+N14),"","NAPAKA, STANJE GLAVNICE SE NE UJEMA Z ODPLAČILI PO LETIH !")</f>
        <v/>
      </c>
    </row>
    <row r="15" spans="1:15" ht="15.95" customHeight="1" x14ac:dyDescent="0.25">
      <c r="A15" s="119"/>
      <c r="B15" s="21"/>
      <c r="C15" s="21"/>
      <c r="D15" s="58"/>
      <c r="E15" s="59"/>
      <c r="F15" s="60"/>
      <c r="G15" s="61"/>
      <c r="H15" s="61"/>
      <c r="I15" s="21"/>
      <c r="J15" s="21"/>
      <c r="K15" s="21"/>
      <c r="L15" s="21"/>
      <c r="M15" s="62"/>
      <c r="N15" s="45"/>
      <c r="O15" s="35" t="str">
        <f>IF(C15=(I15+J15+K15+L15+M15+N15),"","NAPAKA, STANJE GLAVNICE SE NE UJEMA Z ODPLAČILI PO LETIH !")</f>
        <v/>
      </c>
    </row>
    <row r="16" spans="1:15" ht="15.95" customHeight="1" x14ac:dyDescent="0.25">
      <c r="A16" s="119"/>
      <c r="B16" s="21"/>
      <c r="C16" s="21"/>
      <c r="D16" s="58"/>
      <c r="E16" s="59"/>
      <c r="F16" s="60"/>
      <c r="G16" s="61"/>
      <c r="H16" s="61"/>
      <c r="I16" s="21"/>
      <c r="J16" s="21"/>
      <c r="K16" s="21"/>
      <c r="L16" s="21"/>
      <c r="M16" s="62"/>
      <c r="N16" s="45"/>
      <c r="O16" s="35" t="str">
        <f t="shared" si="0"/>
        <v/>
      </c>
    </row>
    <row r="17" spans="1:15" ht="15.95" customHeight="1" x14ac:dyDescent="0.25">
      <c r="A17" s="119"/>
      <c r="B17" s="21"/>
      <c r="C17" s="21"/>
      <c r="D17" s="58"/>
      <c r="E17" s="59"/>
      <c r="F17" s="60"/>
      <c r="G17" s="61"/>
      <c r="H17" s="61"/>
      <c r="I17" s="21"/>
      <c r="J17" s="21"/>
      <c r="K17" s="21"/>
      <c r="L17" s="21"/>
      <c r="M17" s="62"/>
      <c r="N17" s="45"/>
      <c r="O17" s="35" t="str">
        <f t="shared" si="0"/>
        <v/>
      </c>
    </row>
    <row r="18" spans="1:15" ht="15.95" customHeight="1" thickBot="1" x14ac:dyDescent="0.3">
      <c r="A18" s="120"/>
      <c r="B18" s="64"/>
      <c r="C18" s="64"/>
      <c r="D18" s="70"/>
      <c r="E18" s="71"/>
      <c r="F18" s="72"/>
      <c r="G18" s="73"/>
      <c r="H18" s="73"/>
      <c r="I18" s="64"/>
      <c r="J18" s="64"/>
      <c r="K18" s="64"/>
      <c r="L18" s="64"/>
      <c r="M18" s="65"/>
      <c r="N18" s="74"/>
      <c r="O18" s="35" t="str">
        <f t="shared" si="0"/>
        <v/>
      </c>
    </row>
    <row r="19" spans="1:15" ht="15.95" customHeight="1" thickBot="1" x14ac:dyDescent="0.3">
      <c r="A19" s="103" t="s">
        <v>52</v>
      </c>
      <c r="B19" s="75">
        <f>SUM(B7:B18)</f>
        <v>0</v>
      </c>
      <c r="C19" s="75">
        <f>SUM(C7:C18)</f>
        <v>0</v>
      </c>
      <c r="D19" s="76" t="str">
        <f>IF(C19=(I19+J19+K19+L19+M19+N19),"","NAPAKA, STANJE GLAVNICE SE NE UJEMA Z ODPLAČILI PO LETIH !")</f>
        <v/>
      </c>
      <c r="E19" s="77"/>
      <c r="F19" s="77"/>
      <c r="G19" s="77"/>
      <c r="H19" s="77"/>
      <c r="I19" s="75">
        <f t="shared" ref="I19:N19" si="1">SUM(I7:I18)</f>
        <v>0</v>
      </c>
      <c r="J19" s="75">
        <f t="shared" si="1"/>
        <v>0</v>
      </c>
      <c r="K19" s="75">
        <f t="shared" si="1"/>
        <v>0</v>
      </c>
      <c r="L19" s="75">
        <f t="shared" si="1"/>
        <v>0</v>
      </c>
      <c r="M19" s="75">
        <f t="shared" si="1"/>
        <v>0</v>
      </c>
      <c r="N19" s="78">
        <f t="shared" si="1"/>
        <v>0</v>
      </c>
      <c r="O19" s="35"/>
    </row>
    <row r="20" spans="1:15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>
        <f>PREDSTAVITEV!E15+6</f>
        <v>2029</v>
      </c>
    </row>
    <row r="21" spans="1:15" ht="38.25" x14ac:dyDescent="0.25">
      <c r="A21" s="262" t="s">
        <v>53</v>
      </c>
      <c r="B21" s="262"/>
      <c r="C21" s="98" t="s">
        <v>54</v>
      </c>
      <c r="D21" s="98" t="s">
        <v>47</v>
      </c>
      <c r="E21" s="98" t="s">
        <v>48</v>
      </c>
      <c r="F21" s="98" t="s">
        <v>49</v>
      </c>
      <c r="G21" s="98" t="s">
        <v>50</v>
      </c>
      <c r="H21" s="98" t="s">
        <v>51</v>
      </c>
      <c r="I21" s="99">
        <f>PREDSTAVITEV!F16</f>
        <v>2024</v>
      </c>
      <c r="J21" s="99">
        <f>PREDSTAVITEV!G16</f>
        <v>2025</v>
      </c>
      <c r="K21" s="99">
        <f>PREDSTAVITEV!H16</f>
        <v>2026</v>
      </c>
      <c r="L21" s="99">
        <f>PREDSTAVITEV!I16</f>
        <v>2027</v>
      </c>
      <c r="M21" s="99">
        <f>PREDSTAVITEV!J16</f>
        <v>2028</v>
      </c>
      <c r="N21" s="100" t="str">
        <f>"Ostala leta"&amp;" "&amp;N20&amp;" "&amp;"…"&amp;" "&amp;"N"</f>
        <v>Ostala leta 2029 … N</v>
      </c>
    </row>
    <row r="22" spans="1:15" x14ac:dyDescent="0.25">
      <c r="A22" s="262"/>
      <c r="B22" s="262"/>
      <c r="C22" s="80"/>
      <c r="D22" s="182"/>
      <c r="E22" s="188"/>
      <c r="F22" s="188"/>
      <c r="G22" s="79"/>
      <c r="H22" s="79"/>
      <c r="I22" s="66"/>
      <c r="J22" s="67"/>
      <c r="K22" s="67"/>
      <c r="L22" s="67"/>
      <c r="M22" s="68"/>
      <c r="N22" s="69"/>
    </row>
    <row r="23" spans="1:15" x14ac:dyDescent="0.25">
      <c r="A23" s="107"/>
      <c r="B23" s="108"/>
      <c r="C23" s="171" t="str">
        <f>IF(C22=(I22+J22+K22+L22+M22+N22),"","NAPAKA, ZAPROŠEN ZNESEK POSOJILA SE NE UJEMA Z ODPLAČILI PO LETIH !")</f>
        <v/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</row>
    <row r="24" spans="1:15" ht="38.25" x14ac:dyDescent="0.25">
      <c r="A24" s="262" t="s">
        <v>55</v>
      </c>
      <c r="B24" s="262"/>
      <c r="C24" s="97" t="s">
        <v>56</v>
      </c>
      <c r="D24" s="98" t="s">
        <v>47</v>
      </c>
      <c r="E24" s="98" t="s">
        <v>48</v>
      </c>
      <c r="F24" s="98" t="s">
        <v>49</v>
      </c>
      <c r="G24" s="98" t="s">
        <v>50</v>
      </c>
      <c r="H24" s="98" t="s">
        <v>51</v>
      </c>
      <c r="I24" s="99">
        <f>PREDSTAVITEV!F16</f>
        <v>2024</v>
      </c>
      <c r="J24" s="99">
        <f>PREDSTAVITEV!G16</f>
        <v>2025</v>
      </c>
      <c r="K24" s="99">
        <f>PREDSTAVITEV!H16</f>
        <v>2026</v>
      </c>
      <c r="L24" s="99">
        <f>PREDSTAVITEV!I16</f>
        <v>2027</v>
      </c>
      <c r="M24" s="99">
        <f>PREDSTAVITEV!J16</f>
        <v>2028</v>
      </c>
      <c r="N24" s="100" t="str">
        <f>"Ostala leta"&amp;" "&amp;N20&amp;" "&amp;"…"&amp;" "&amp;"N"</f>
        <v>Ostala leta 2029 … N</v>
      </c>
    </row>
    <row r="25" spans="1:15" x14ac:dyDescent="0.25">
      <c r="A25" s="262"/>
      <c r="B25" s="262"/>
      <c r="C25" s="80"/>
      <c r="D25" s="181"/>
      <c r="E25" s="188"/>
      <c r="F25" s="188"/>
      <c r="G25" s="79"/>
      <c r="H25" s="79"/>
      <c r="I25" s="66"/>
      <c r="J25" s="67"/>
      <c r="K25" s="67"/>
      <c r="L25" s="67"/>
      <c r="M25" s="68"/>
      <c r="N25" s="69"/>
    </row>
    <row r="26" spans="1:15" x14ac:dyDescent="0.25">
      <c r="A26" s="180"/>
      <c r="B26" s="180"/>
      <c r="C26" s="171" t="str">
        <f>IF(C25=(I25+J25+K25+L25+M25+N25),"","NAPAKA, ZAPROŠEN ZNESEK POSOJILA SE NE UJEMA Z ODPLAČILI PO LETIH !")</f>
        <v/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</row>
    <row r="27" spans="1:15" ht="49.5" customHeight="1" x14ac:dyDescent="0.25">
      <c r="A27" s="110"/>
      <c r="B27" s="111"/>
      <c r="C27" s="111"/>
      <c r="D27" s="111"/>
      <c r="E27" s="111"/>
      <c r="F27" s="260" t="s">
        <v>57</v>
      </c>
      <c r="G27" s="261"/>
      <c r="H27" s="112" t="str">
        <f>"31.12."&amp;PREDSTAVITEV!E16</f>
        <v>31.12.2023</v>
      </c>
      <c r="I27" s="98" t="str">
        <f>"31.12."&amp;PREDSTAVITEV!F16</f>
        <v>31.12.2024</v>
      </c>
      <c r="J27" s="98" t="str">
        <f>"31.12."&amp;PREDSTAVITEV!G16</f>
        <v>31.12.2025</v>
      </c>
      <c r="K27" s="98" t="str">
        <f>"31.12."&amp;PREDSTAVITEV!H16</f>
        <v>31.12.2026</v>
      </c>
      <c r="L27" s="98" t="str">
        <f>"31.12."&amp;PREDSTAVITEV!I16</f>
        <v>31.12.2027</v>
      </c>
      <c r="M27" s="98" t="str">
        <f>"31.12."&amp;PREDSTAVITEV!J16</f>
        <v>31.12.2028</v>
      </c>
      <c r="N27" s="100" t="str">
        <f>"Ostala leta"&amp;" "&amp;N20&amp;" "&amp;"…"&amp;" "&amp;"N"</f>
        <v>Ostala leta 2029 … N</v>
      </c>
    </row>
    <row r="28" spans="1:15" ht="33" customHeight="1" x14ac:dyDescent="0.25">
      <c r="A28" s="104"/>
      <c r="B28" s="105"/>
      <c r="C28" s="105"/>
      <c r="D28" s="183"/>
      <c r="E28" s="105"/>
      <c r="F28" s="260" t="s">
        <v>58</v>
      </c>
      <c r="G28" s="261"/>
      <c r="H28" s="81">
        <v>0</v>
      </c>
      <c r="I28" s="82">
        <f>C19-I19</f>
        <v>0</v>
      </c>
      <c r="J28" s="82">
        <f>I28-J19</f>
        <v>0</v>
      </c>
      <c r="K28" s="82">
        <f>J28-K19</f>
        <v>0</v>
      </c>
      <c r="L28" s="82">
        <f>K28-L19</f>
        <v>0</v>
      </c>
      <c r="M28" s="82">
        <f>L28-M19</f>
        <v>0</v>
      </c>
      <c r="N28" s="83">
        <f>M28-N19</f>
        <v>0</v>
      </c>
      <c r="O28" s="34"/>
    </row>
    <row r="29" spans="1:15" ht="33" customHeight="1" x14ac:dyDescent="0.25">
      <c r="A29" s="104"/>
      <c r="B29" s="105"/>
      <c r="C29" s="105"/>
      <c r="D29" s="183">
        <v>0.5</v>
      </c>
      <c r="E29" s="105"/>
      <c r="F29" s="262" t="s">
        <v>59</v>
      </c>
      <c r="G29" s="262"/>
      <c r="H29" s="185">
        <v>0</v>
      </c>
      <c r="I29" s="186">
        <f>C22-I22</f>
        <v>0</v>
      </c>
      <c r="J29" s="187">
        <f>I29-J22</f>
        <v>0</v>
      </c>
      <c r="K29" s="187">
        <f>J29-K22</f>
        <v>0</v>
      </c>
      <c r="L29" s="187">
        <f>K29-L22</f>
        <v>0</v>
      </c>
      <c r="M29" s="187">
        <f>L29-M22</f>
        <v>0</v>
      </c>
      <c r="N29" s="187">
        <f>M29-N22</f>
        <v>0</v>
      </c>
      <c r="O29" s="34"/>
    </row>
    <row r="30" spans="1:15" ht="39" customHeight="1" thickBot="1" x14ac:dyDescent="0.3">
      <c r="A30" s="257"/>
      <c r="B30" s="258"/>
      <c r="C30" s="113"/>
      <c r="D30" s="184">
        <v>1</v>
      </c>
      <c r="E30" s="113"/>
      <c r="F30" s="259" t="s">
        <v>60</v>
      </c>
      <c r="G30" s="259"/>
      <c r="H30" s="114">
        <v>0</v>
      </c>
      <c r="I30" s="115">
        <f>C25-I25</f>
        <v>0</v>
      </c>
      <c r="J30" s="116">
        <f>I30-J25</f>
        <v>0</v>
      </c>
      <c r="K30" s="116">
        <f>J30-K25</f>
        <v>0</v>
      </c>
      <c r="L30" s="116">
        <f>K30-L25</f>
        <v>0</v>
      </c>
      <c r="M30" s="116">
        <f>L30-M25</f>
        <v>0</v>
      </c>
      <c r="N30" s="117">
        <f>M30-N25</f>
        <v>0</v>
      </c>
    </row>
  </sheetData>
  <sheetProtection algorithmName="SHA-512" hashValue="duP/QOJNPza01AghR64wc2fiRFFetQ6gcYbaP9wBOE5xtWWWGtg48PI1I9HPNZBVQ8tZ6DBwYtTq+SyeFzrsiA==" saltValue="Myh6BM5bSx1Dx1NtbLgvxg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6:N6 I21:N21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type="list" allowBlank="1" showInputMessage="1" showErrorMessage="1" sqref="D22" xr:uid="{ACF97C20-2D8D-4292-A7D8-420CAF2E4EA8}">
      <formula1>$D$29:$D$30</formula1>
    </dataValidation>
  </dataValidation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0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4" customWidth="1"/>
    <col min="2" max="2" width="8.7109375" style="36" customWidth="1"/>
    <col min="3" max="3" width="17" style="4" customWidth="1"/>
    <col min="4" max="4" width="8.7109375" style="4" customWidth="1"/>
    <col min="5" max="11" width="17.28515625" style="4" customWidth="1"/>
    <col min="12" max="16384" width="9.140625" style="4"/>
  </cols>
  <sheetData>
    <row r="1" spans="1:11" ht="20.100000000000001" customHeight="1" x14ac:dyDescent="0.2">
      <c r="A1" s="263" t="s">
        <v>61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</row>
    <row r="2" spans="1:11" ht="42" customHeight="1" x14ac:dyDescent="0.2">
      <c r="A2" s="266" t="s">
        <v>62</v>
      </c>
      <c r="B2" s="267"/>
      <c r="C2" s="267"/>
      <c r="D2" s="267"/>
      <c r="E2" s="267"/>
      <c r="F2" s="267"/>
      <c r="G2" s="267"/>
      <c r="H2" s="267"/>
      <c r="I2" s="267"/>
      <c r="J2" s="267"/>
      <c r="K2" s="268"/>
    </row>
    <row r="3" spans="1:11" ht="91.5" customHeight="1" x14ac:dyDescent="0.2">
      <c r="A3" s="266" t="s">
        <v>63</v>
      </c>
      <c r="B3" s="267"/>
      <c r="C3" s="267"/>
      <c r="D3" s="267"/>
      <c r="E3" s="267"/>
      <c r="F3" s="267"/>
      <c r="G3" s="267"/>
      <c r="H3" s="267"/>
      <c r="I3" s="267"/>
      <c r="J3" s="267"/>
      <c r="K3" s="268"/>
    </row>
    <row r="4" spans="1:11" ht="15.95" customHeight="1" x14ac:dyDescent="0.2">
      <c r="A4" s="124" t="s">
        <v>41</v>
      </c>
      <c r="B4" s="290"/>
      <c r="C4" s="291"/>
      <c r="D4" s="291"/>
      <c r="E4" s="291"/>
      <c r="F4" s="291"/>
      <c r="G4" s="291"/>
      <c r="H4" s="291"/>
      <c r="I4" s="291"/>
      <c r="J4" s="291"/>
      <c r="K4" s="299"/>
    </row>
    <row r="5" spans="1:11" ht="15.95" customHeight="1" x14ac:dyDescent="0.2">
      <c r="A5" s="124" t="s">
        <v>42</v>
      </c>
      <c r="B5" s="295"/>
      <c r="C5" s="296"/>
      <c r="D5" s="296"/>
      <c r="E5" s="296"/>
      <c r="F5" s="296"/>
      <c r="G5" s="296"/>
      <c r="H5" s="296"/>
      <c r="I5" s="296"/>
      <c r="J5" s="296"/>
      <c r="K5" s="300"/>
    </row>
    <row r="6" spans="1:11" ht="15.95" customHeight="1" x14ac:dyDescent="0.2">
      <c r="A6" s="124" t="s">
        <v>64</v>
      </c>
      <c r="B6" s="285"/>
      <c r="C6" s="286"/>
      <c r="D6" s="33"/>
      <c r="E6" s="33"/>
      <c r="F6" s="292" t="s">
        <v>65</v>
      </c>
      <c r="G6" s="292"/>
      <c r="H6" s="292"/>
      <c r="I6" s="292"/>
      <c r="J6" s="292"/>
      <c r="K6" s="293"/>
    </row>
    <row r="7" spans="1:11" ht="15.95" customHeight="1" x14ac:dyDescent="0.2">
      <c r="A7" s="125" t="s">
        <v>66</v>
      </c>
      <c r="B7" s="126" t="s">
        <v>67</v>
      </c>
      <c r="C7" s="127" t="s">
        <v>65</v>
      </c>
      <c r="D7" s="127" t="s">
        <v>68</v>
      </c>
      <c r="E7" s="127" t="s">
        <v>69</v>
      </c>
      <c r="F7" s="127" t="str">
        <f>CONCATENATE(" do vključno ",PREDSTAVITEV!E16)</f>
        <v xml:space="preserve"> do vključno 2023</v>
      </c>
      <c r="G7" s="127">
        <f>PREDSTAVITEV!F16</f>
        <v>2024</v>
      </c>
      <c r="H7" s="127">
        <f>PREDSTAVITEV!G16</f>
        <v>2025</v>
      </c>
      <c r="I7" s="127">
        <f>PREDSTAVITEV!H16</f>
        <v>2026</v>
      </c>
      <c r="J7" s="128">
        <f>PREDSTAVITEV!I16</f>
        <v>2027</v>
      </c>
      <c r="K7" s="129">
        <f>PREDSTAVITEV!J16</f>
        <v>2028</v>
      </c>
    </row>
    <row r="8" spans="1:11" s="15" customFormat="1" ht="15.95" customHeight="1" x14ac:dyDescent="0.2">
      <c r="A8" s="130" t="s">
        <v>70</v>
      </c>
      <c r="B8" s="131" t="s">
        <v>71</v>
      </c>
      <c r="C8" s="11">
        <f>SUM(F8:K8)</f>
        <v>0</v>
      </c>
      <c r="D8" s="13" t="e">
        <f>C8/$C$24</f>
        <v>#DIV/0!</v>
      </c>
      <c r="E8" s="12">
        <f>SUM(E9:E12)</f>
        <v>0</v>
      </c>
      <c r="F8" s="11">
        <f t="shared" ref="F8:J8" si="0">SUM(F9:F12)</f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22">
        <f>SUM(K9:K12)</f>
        <v>0</v>
      </c>
    </row>
    <row r="9" spans="1:11" ht="15.95" customHeight="1" x14ac:dyDescent="0.2">
      <c r="A9" s="132" t="s">
        <v>72</v>
      </c>
      <c r="B9" s="133" t="s">
        <v>73</v>
      </c>
      <c r="C9" s="10">
        <f t="shared" ref="C9:C21" si="1">SUM(F9:K9)</f>
        <v>0</v>
      </c>
      <c r="D9" s="9"/>
      <c r="E9" s="7"/>
      <c r="F9" s="7"/>
      <c r="G9" s="7"/>
      <c r="H9" s="7"/>
      <c r="I9" s="7"/>
      <c r="J9" s="7"/>
      <c r="K9" s="20"/>
    </row>
    <row r="10" spans="1:11" ht="15.95" customHeight="1" x14ac:dyDescent="0.2">
      <c r="A10" s="101" t="s">
        <v>74</v>
      </c>
      <c r="B10" s="133" t="s">
        <v>75</v>
      </c>
      <c r="C10" s="10">
        <f t="shared" si="1"/>
        <v>0</v>
      </c>
      <c r="D10" s="9"/>
      <c r="E10" s="7"/>
      <c r="F10" s="7"/>
      <c r="G10" s="7"/>
      <c r="H10" s="7"/>
      <c r="I10" s="7"/>
      <c r="J10" s="7"/>
      <c r="K10" s="20"/>
    </row>
    <row r="11" spans="1:11" ht="15.95" customHeight="1" x14ac:dyDescent="0.2">
      <c r="A11" s="101" t="s">
        <v>76</v>
      </c>
      <c r="B11" s="133" t="s">
        <v>77</v>
      </c>
      <c r="C11" s="10">
        <f t="shared" si="1"/>
        <v>0</v>
      </c>
      <c r="D11" s="9"/>
      <c r="E11" s="7"/>
      <c r="F11" s="7"/>
      <c r="G11" s="7"/>
      <c r="H11" s="7"/>
      <c r="I11" s="7"/>
      <c r="J11" s="7"/>
      <c r="K11" s="20"/>
    </row>
    <row r="12" spans="1:11" ht="15.95" customHeight="1" x14ac:dyDescent="0.2">
      <c r="A12" s="132" t="s">
        <v>78</v>
      </c>
      <c r="B12" s="133" t="s">
        <v>79</v>
      </c>
      <c r="C12" s="10">
        <f t="shared" si="1"/>
        <v>0</v>
      </c>
      <c r="D12" s="9"/>
      <c r="E12" s="7"/>
      <c r="F12" s="7"/>
      <c r="G12" s="7"/>
      <c r="H12" s="7"/>
      <c r="I12" s="7"/>
      <c r="J12" s="7"/>
      <c r="K12" s="20"/>
    </row>
    <row r="13" spans="1:11" s="15" customFormat="1" ht="15.95" customHeight="1" x14ac:dyDescent="0.2">
      <c r="A13" s="130" t="s">
        <v>80</v>
      </c>
      <c r="B13" s="131" t="s">
        <v>81</v>
      </c>
      <c r="C13" s="11">
        <f t="shared" si="1"/>
        <v>0</v>
      </c>
      <c r="D13" s="13" t="e">
        <f>C13/$C$24</f>
        <v>#DIV/0!</v>
      </c>
      <c r="E13" s="12">
        <f t="shared" ref="E13:K13" si="2">SUM(E14:E18)</f>
        <v>0</v>
      </c>
      <c r="F13" s="12">
        <f t="shared" si="2"/>
        <v>0</v>
      </c>
      <c r="G13" s="12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22">
        <f t="shared" si="2"/>
        <v>0</v>
      </c>
    </row>
    <row r="14" spans="1:11" ht="15.95" customHeight="1" x14ac:dyDescent="0.2">
      <c r="A14" s="132" t="s">
        <v>82</v>
      </c>
      <c r="B14" s="134" t="s">
        <v>83</v>
      </c>
      <c r="C14" s="10">
        <f t="shared" si="1"/>
        <v>0</v>
      </c>
      <c r="D14" s="9"/>
      <c r="E14" s="121"/>
      <c r="F14" s="7"/>
      <c r="G14" s="121"/>
      <c r="H14" s="121"/>
      <c r="I14" s="121"/>
      <c r="J14" s="121"/>
      <c r="K14" s="23"/>
    </row>
    <row r="15" spans="1:11" ht="15.95" customHeight="1" x14ac:dyDescent="0.2">
      <c r="A15" s="101" t="s">
        <v>84</v>
      </c>
      <c r="B15" s="134" t="s">
        <v>85</v>
      </c>
      <c r="C15" s="10">
        <f t="shared" si="1"/>
        <v>0</v>
      </c>
      <c r="D15" s="9"/>
      <c r="E15" s="121"/>
      <c r="F15" s="7"/>
      <c r="G15" s="121"/>
      <c r="H15" s="121"/>
      <c r="I15" s="121"/>
      <c r="J15" s="121"/>
      <c r="K15" s="23"/>
    </row>
    <row r="16" spans="1:11" ht="15.95" customHeight="1" x14ac:dyDescent="0.2">
      <c r="A16" s="101" t="s">
        <v>86</v>
      </c>
      <c r="B16" s="135" t="s">
        <v>87</v>
      </c>
      <c r="C16" s="11">
        <f>SUM(F16:K16)</f>
        <v>0</v>
      </c>
      <c r="D16" s="9"/>
      <c r="E16" s="121"/>
      <c r="F16" s="7"/>
      <c r="G16" s="121"/>
      <c r="H16" s="121"/>
      <c r="I16" s="121"/>
      <c r="J16" s="121"/>
      <c r="K16" s="23"/>
    </row>
    <row r="17" spans="1:11" ht="25.5" x14ac:dyDescent="0.2">
      <c r="A17" s="132" t="s">
        <v>88</v>
      </c>
      <c r="B17" s="135" t="s">
        <v>89</v>
      </c>
      <c r="C17" s="10">
        <f t="shared" si="1"/>
        <v>0</v>
      </c>
      <c r="D17" s="9"/>
      <c r="E17" s="121"/>
      <c r="F17" s="7"/>
      <c r="G17" s="121"/>
      <c r="H17" s="121"/>
      <c r="I17" s="121"/>
      <c r="J17" s="121"/>
      <c r="K17" s="23"/>
    </row>
    <row r="18" spans="1:11" ht="15.95" customHeight="1" x14ac:dyDescent="0.2">
      <c r="A18" s="132" t="s">
        <v>90</v>
      </c>
      <c r="B18" s="136" t="s">
        <v>91</v>
      </c>
      <c r="C18" s="10">
        <f t="shared" si="1"/>
        <v>0</v>
      </c>
      <c r="D18" s="9"/>
      <c r="E18" s="121"/>
      <c r="F18" s="121"/>
      <c r="G18" s="121"/>
      <c r="H18" s="121"/>
      <c r="I18" s="121"/>
      <c r="J18" s="121"/>
      <c r="K18" s="23"/>
    </row>
    <row r="19" spans="1:11" s="15" customFormat="1" ht="15.95" customHeight="1" x14ac:dyDescent="0.2">
      <c r="A19" s="102" t="s">
        <v>92</v>
      </c>
      <c r="B19" s="127" t="s">
        <v>93</v>
      </c>
      <c r="C19" s="11">
        <f>SUM(F19:K19)</f>
        <v>0</v>
      </c>
      <c r="D19" s="13" t="e">
        <f>C19/$C$24</f>
        <v>#DIV/0!</v>
      </c>
      <c r="E19" s="12">
        <f>SUM(E20:E21)</f>
        <v>0</v>
      </c>
      <c r="F19" s="12">
        <f t="shared" ref="F19:K19" si="3">SUM(F20:F21)</f>
        <v>0</v>
      </c>
      <c r="G19" s="12">
        <f t="shared" si="3"/>
        <v>0</v>
      </c>
      <c r="H19" s="12">
        <f t="shared" si="3"/>
        <v>0</v>
      </c>
      <c r="I19" s="12">
        <f t="shared" si="3"/>
        <v>0</v>
      </c>
      <c r="J19" s="12">
        <f t="shared" si="3"/>
        <v>0</v>
      </c>
      <c r="K19" s="12">
        <f t="shared" si="3"/>
        <v>0</v>
      </c>
    </row>
    <row r="20" spans="1:11" ht="15.95" customHeight="1" x14ac:dyDescent="0.2">
      <c r="A20" s="132" t="s">
        <v>94</v>
      </c>
      <c r="B20" s="137">
        <v>128</v>
      </c>
      <c r="C20" s="10">
        <f t="shared" si="1"/>
        <v>0</v>
      </c>
      <c r="D20" s="9"/>
      <c r="E20" s="121"/>
      <c r="F20" s="121"/>
      <c r="G20" s="121"/>
      <c r="H20" s="121"/>
      <c r="I20" s="121"/>
      <c r="J20" s="121"/>
      <c r="K20" s="23"/>
    </row>
    <row r="21" spans="1:11" ht="15.95" customHeight="1" x14ac:dyDescent="0.2">
      <c r="A21" s="132" t="s">
        <v>95</v>
      </c>
      <c r="B21" s="137">
        <v>139</v>
      </c>
      <c r="C21" s="10">
        <f t="shared" si="1"/>
        <v>0</v>
      </c>
      <c r="D21" s="9"/>
      <c r="E21" s="121"/>
      <c r="F21" s="121"/>
      <c r="G21" s="121"/>
      <c r="H21" s="121"/>
      <c r="I21" s="121"/>
      <c r="J21" s="121"/>
      <c r="K21" s="23"/>
    </row>
    <row r="22" spans="1:11" s="15" customFormat="1" ht="15.95" hidden="1" customHeight="1" x14ac:dyDescent="0.2">
      <c r="A22" s="138" t="s">
        <v>96</v>
      </c>
      <c r="B22" s="139"/>
      <c r="C22" s="11">
        <f>SUM(F22:K22)</f>
        <v>0</v>
      </c>
      <c r="D22" s="13" t="e">
        <f>C22/$C$24</f>
        <v>#DIV/0!</v>
      </c>
      <c r="E22" s="121"/>
      <c r="F22" s="121"/>
      <c r="G22" s="121"/>
      <c r="H22" s="121"/>
      <c r="I22" s="121"/>
      <c r="J22" s="121"/>
      <c r="K22" s="23"/>
    </row>
    <row r="23" spans="1:11" s="15" customFormat="1" ht="15.95" customHeight="1" thickBot="1" x14ac:dyDescent="0.25">
      <c r="A23" s="138" t="s">
        <v>120</v>
      </c>
      <c r="B23" s="139"/>
      <c r="C23" s="16">
        <f>C8+C13</f>
        <v>0</v>
      </c>
      <c r="D23" s="18" t="e">
        <f>C23/$C$24</f>
        <v>#DIV/0!</v>
      </c>
      <c r="E23" s="17">
        <f t="shared" ref="E23:K23" si="4">E8+E13</f>
        <v>0</v>
      </c>
      <c r="F23" s="17">
        <f t="shared" si="4"/>
        <v>0</v>
      </c>
      <c r="G23" s="17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24">
        <f t="shared" si="4"/>
        <v>0</v>
      </c>
    </row>
    <row r="24" spans="1:11" s="15" customFormat="1" ht="15.95" customHeight="1" thickBot="1" x14ac:dyDescent="0.25">
      <c r="A24" s="140" t="s">
        <v>121</v>
      </c>
      <c r="B24" s="141"/>
      <c r="C24" s="5">
        <f>C8+C13+C19+C22</f>
        <v>0</v>
      </c>
      <c r="D24" s="6" t="e">
        <f>D8+D13+D19+D22</f>
        <v>#DIV/0!</v>
      </c>
      <c r="E24" s="37">
        <f>E8+E13+E19+E22</f>
        <v>0</v>
      </c>
      <c r="F24" s="37">
        <f>F8+F13+F19+F22</f>
        <v>0</v>
      </c>
      <c r="G24" s="37">
        <f t="shared" ref="G24:K24" si="5">G8+G13+G19+G22</f>
        <v>0</v>
      </c>
      <c r="H24" s="37">
        <f t="shared" si="5"/>
        <v>0</v>
      </c>
      <c r="I24" s="37">
        <f t="shared" si="5"/>
        <v>0</v>
      </c>
      <c r="J24" s="37">
        <f t="shared" si="5"/>
        <v>0</v>
      </c>
      <c r="K24" s="37">
        <f t="shared" si="5"/>
        <v>0</v>
      </c>
    </row>
    <row r="25" spans="1:11" s="15" customFormat="1" ht="15.95" customHeight="1" x14ac:dyDescent="0.2">
      <c r="A25" s="177"/>
      <c r="B25" s="176"/>
      <c r="C25" s="173"/>
      <c r="D25" s="176"/>
      <c r="E25" s="280" t="str">
        <f>IF(E24&gt;C24,"NAPAKA, ZNESEK BREZ DDV JE VEČJI OD ZNESKA Z DDV, POTREBNO USKLADITI PODATKE","")</f>
        <v/>
      </c>
      <c r="F25" s="280"/>
      <c r="G25" s="280"/>
      <c r="H25" s="280"/>
      <c r="I25" s="280"/>
      <c r="J25" s="280"/>
      <c r="K25" s="280"/>
    </row>
    <row r="26" spans="1:11" s="15" customFormat="1" ht="15.95" customHeight="1" x14ac:dyDescent="0.25">
      <c r="A26" s="176"/>
      <c r="B26" s="176"/>
      <c r="C26" s="127" t="s">
        <v>97</v>
      </c>
      <c r="D26" s="297" t="s">
        <v>98</v>
      </c>
      <c r="E26" s="298"/>
      <c r="F26" s="298"/>
      <c r="G26" s="298"/>
      <c r="H26" s="298"/>
      <c r="I26" s="298"/>
      <c r="J26" s="298"/>
      <c r="K26" s="298"/>
    </row>
    <row r="27" spans="1:11" s="15" customFormat="1" ht="81.75" customHeight="1" x14ac:dyDescent="0.2">
      <c r="A27" s="294" t="s">
        <v>99</v>
      </c>
      <c r="B27" s="294"/>
      <c r="C27" s="179">
        <f>C24-E24</f>
        <v>0</v>
      </c>
      <c r="D27" s="295"/>
      <c r="E27" s="296"/>
      <c r="F27" s="296"/>
      <c r="G27" s="296"/>
      <c r="H27" s="296"/>
      <c r="I27" s="296"/>
      <c r="J27" s="296"/>
      <c r="K27" s="296"/>
    </row>
    <row r="28" spans="1:11" s="15" customFormat="1" ht="15.95" customHeight="1" x14ac:dyDescent="0.2">
      <c r="A28" s="172"/>
      <c r="B28" s="173"/>
      <c r="C28" s="173"/>
      <c r="D28" s="173"/>
      <c r="E28" s="174"/>
      <c r="F28" s="174"/>
      <c r="G28" s="174"/>
      <c r="H28" s="174"/>
      <c r="I28" s="174"/>
      <c r="J28" s="174"/>
      <c r="K28" s="175"/>
    </row>
    <row r="29" spans="1:11" ht="20.100000000000001" customHeight="1" x14ac:dyDescent="0.2">
      <c r="A29" s="301" t="s">
        <v>100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64.5" customHeight="1" x14ac:dyDescent="0.2">
      <c r="A30" s="287" t="s">
        <v>101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9"/>
    </row>
    <row r="31" spans="1:11" ht="15.95" customHeight="1" x14ac:dyDescent="0.2">
      <c r="A31" s="283" t="s">
        <v>41</v>
      </c>
      <c r="B31" s="284"/>
      <c r="C31" s="290"/>
      <c r="D31" s="291"/>
      <c r="E31" s="291"/>
      <c r="F31" s="291"/>
      <c r="G31" s="291"/>
      <c r="H31" s="291"/>
      <c r="I31" s="291"/>
      <c r="J31" s="291"/>
      <c r="K31" s="291"/>
    </row>
    <row r="32" spans="1:11" ht="15.95" customHeight="1" x14ac:dyDescent="0.2">
      <c r="A32" s="283" t="s">
        <v>42</v>
      </c>
      <c r="B32" s="284"/>
      <c r="C32" s="290"/>
      <c r="D32" s="291"/>
      <c r="E32" s="291"/>
      <c r="F32" s="291"/>
      <c r="G32" s="291"/>
      <c r="H32" s="291"/>
      <c r="I32" s="291"/>
      <c r="J32" s="291"/>
      <c r="K32" s="291"/>
    </row>
    <row r="33" spans="1:11" ht="15.95" customHeight="1" x14ac:dyDescent="0.2">
      <c r="A33" s="281" t="s">
        <v>102</v>
      </c>
      <c r="B33" s="282"/>
      <c r="C33" s="127" t="s">
        <v>65</v>
      </c>
      <c r="D33" s="127" t="s">
        <v>68</v>
      </c>
      <c r="E33" s="127" t="s">
        <v>69</v>
      </c>
      <c r="F33" s="127" t="str">
        <f>CONCATENATE(" do vključno ",PREDSTAVITEV!E16)</f>
        <v xml:space="preserve"> do vključno 2023</v>
      </c>
      <c r="G33" s="127">
        <f>PREDSTAVITEV!F16</f>
        <v>2024</v>
      </c>
      <c r="H33" s="127">
        <f>PREDSTAVITEV!G16</f>
        <v>2025</v>
      </c>
      <c r="I33" s="127">
        <f>PREDSTAVITEV!H16</f>
        <v>2026</v>
      </c>
      <c r="J33" s="128">
        <f>PREDSTAVITEV!I16</f>
        <v>2027</v>
      </c>
      <c r="K33" s="129">
        <f>PREDSTAVITEV!J16</f>
        <v>2028</v>
      </c>
    </row>
    <row r="34" spans="1:11" ht="15.95" customHeight="1" x14ac:dyDescent="0.2">
      <c r="A34" s="130" t="s">
        <v>103</v>
      </c>
      <c r="B34" s="142"/>
      <c r="C34" s="11">
        <f>SUM(F34:K34)</f>
        <v>0</v>
      </c>
      <c r="D34" s="13" t="e">
        <f>C34/$C$45</f>
        <v>#DIV/0!</v>
      </c>
      <c r="E34" s="12">
        <f>SUM(E35:E36)</f>
        <v>0</v>
      </c>
      <c r="F34" s="12">
        <f t="shared" ref="F34:I34" si="6">SUM(F35:F36)</f>
        <v>0</v>
      </c>
      <c r="G34" s="12">
        <f t="shared" si="6"/>
        <v>0</v>
      </c>
      <c r="H34" s="11">
        <f t="shared" si="6"/>
        <v>0</v>
      </c>
      <c r="I34" s="11">
        <f t="shared" si="6"/>
        <v>0</v>
      </c>
      <c r="J34" s="27">
        <f>SUM(J35:J36)</f>
        <v>0</v>
      </c>
      <c r="K34" s="22">
        <f>SUM(K35:K36)</f>
        <v>0</v>
      </c>
    </row>
    <row r="35" spans="1:11" ht="15.95" customHeight="1" x14ac:dyDescent="0.2">
      <c r="A35" s="304" t="s">
        <v>104</v>
      </c>
      <c r="B35" s="305"/>
      <c r="C35" s="11">
        <f t="shared" ref="C35:C40" si="7">SUM(F35:K35)</f>
        <v>0</v>
      </c>
      <c r="D35" s="9"/>
      <c r="E35" s="8"/>
      <c r="F35" s="8"/>
      <c r="G35" s="8"/>
      <c r="H35" s="8"/>
      <c r="I35" s="8"/>
      <c r="J35" s="8"/>
      <c r="K35" s="122"/>
    </row>
    <row r="36" spans="1:11" ht="15.95" customHeight="1" x14ac:dyDescent="0.2">
      <c r="A36" s="304" t="s">
        <v>105</v>
      </c>
      <c r="B36" s="305"/>
      <c r="C36" s="11">
        <f t="shared" si="7"/>
        <v>0</v>
      </c>
      <c r="D36" s="9"/>
      <c r="E36" s="8"/>
      <c r="F36" s="8"/>
      <c r="G36" s="8"/>
      <c r="H36" s="8"/>
      <c r="I36" s="8"/>
      <c r="J36" s="8"/>
      <c r="K36" s="122"/>
    </row>
    <row r="37" spans="1:11" s="15" customFormat="1" ht="15.95" customHeight="1" x14ac:dyDescent="0.2">
      <c r="A37" s="130" t="s">
        <v>106</v>
      </c>
      <c r="B37" s="142"/>
      <c r="C37" s="11">
        <f>SUM(F37:K37)</f>
        <v>0</v>
      </c>
      <c r="D37" s="13" t="e">
        <f>C37/$C$45</f>
        <v>#DIV/0!</v>
      </c>
      <c r="E37" s="12">
        <f>SUM(E38:E42)</f>
        <v>0</v>
      </c>
      <c r="F37" s="12">
        <f t="shared" ref="F37:K37" si="8">SUM(F38:F42)</f>
        <v>0</v>
      </c>
      <c r="G37" s="12">
        <f t="shared" si="8"/>
        <v>0</v>
      </c>
      <c r="H37" s="12">
        <f t="shared" si="8"/>
        <v>0</v>
      </c>
      <c r="I37" s="12">
        <f>SUM(I38:I42)</f>
        <v>0</v>
      </c>
      <c r="J37" s="12">
        <f t="shared" si="8"/>
        <v>0</v>
      </c>
      <c r="K37" s="42">
        <f t="shared" si="8"/>
        <v>0</v>
      </c>
    </row>
    <row r="38" spans="1:11" ht="15.95" customHeight="1" x14ac:dyDescent="0.2">
      <c r="A38" s="143" t="s">
        <v>107</v>
      </c>
      <c r="B38" s="144"/>
      <c r="C38" s="11">
        <f t="shared" si="7"/>
        <v>0</v>
      </c>
      <c r="D38" s="9"/>
      <c r="E38" s="8"/>
      <c r="F38" s="8"/>
      <c r="G38" s="8"/>
      <c r="H38" s="8"/>
      <c r="I38" s="8"/>
      <c r="J38" s="8"/>
      <c r="K38" s="122"/>
    </row>
    <row r="39" spans="1:11" ht="25.5" x14ac:dyDescent="0.2">
      <c r="A39" s="143" t="s">
        <v>108</v>
      </c>
      <c r="B39" s="144"/>
      <c r="C39" s="11">
        <f t="shared" si="7"/>
        <v>0</v>
      </c>
      <c r="D39" s="9"/>
      <c r="E39" s="8"/>
      <c r="F39" s="8"/>
      <c r="G39" s="8"/>
      <c r="H39" s="8"/>
      <c r="I39" s="8"/>
      <c r="J39" s="8"/>
      <c r="K39" s="122"/>
    </row>
    <row r="40" spans="1:11" ht="15.95" customHeight="1" x14ac:dyDescent="0.2">
      <c r="A40" s="143" t="s">
        <v>109</v>
      </c>
      <c r="B40" s="144"/>
      <c r="C40" s="11">
        <f t="shared" si="7"/>
        <v>0</v>
      </c>
      <c r="D40" s="9"/>
      <c r="E40" s="8"/>
      <c r="F40" s="8"/>
      <c r="G40" s="8"/>
      <c r="H40" s="8"/>
      <c r="I40" s="8"/>
      <c r="J40" s="8"/>
      <c r="K40" s="122"/>
    </row>
    <row r="41" spans="1:11" ht="15.95" customHeight="1" x14ac:dyDescent="0.2">
      <c r="A41" s="143" t="s">
        <v>110</v>
      </c>
      <c r="B41" s="144"/>
      <c r="C41" s="11"/>
      <c r="D41" s="9"/>
      <c r="E41" s="8"/>
      <c r="F41" s="8"/>
      <c r="G41" s="8"/>
      <c r="H41" s="8"/>
      <c r="I41" s="8"/>
      <c r="J41" s="8"/>
      <c r="K41" s="122"/>
    </row>
    <row r="42" spans="1:11" ht="15.95" customHeight="1" x14ac:dyDescent="0.2">
      <c r="A42" s="143" t="s">
        <v>111</v>
      </c>
      <c r="B42" s="144"/>
      <c r="C42" s="11"/>
      <c r="D42" s="9"/>
      <c r="E42" s="8"/>
      <c r="F42" s="8"/>
      <c r="G42" s="8"/>
      <c r="H42" s="8"/>
      <c r="I42" s="8"/>
      <c r="J42" s="8"/>
      <c r="K42" s="122"/>
    </row>
    <row r="43" spans="1:11" ht="15.95" customHeight="1" x14ac:dyDescent="0.2">
      <c r="A43" s="130" t="s">
        <v>112</v>
      </c>
      <c r="B43" s="145"/>
      <c r="C43" s="11">
        <f>SUM(F43:K43)</f>
        <v>0</v>
      </c>
      <c r="D43" s="13" t="e">
        <f>C43/$C$45</f>
        <v>#DIV/0!</v>
      </c>
      <c r="E43" s="43">
        <f>SUM(E44)</f>
        <v>0</v>
      </c>
      <c r="F43" s="43">
        <f t="shared" ref="F43:J43" si="9">SUM(F44)</f>
        <v>0</v>
      </c>
      <c r="G43" s="43">
        <f t="shared" si="9"/>
        <v>0</v>
      </c>
      <c r="H43" s="43">
        <f t="shared" si="9"/>
        <v>0</v>
      </c>
      <c r="I43" s="43">
        <f>SUM(I44)</f>
        <v>0</v>
      </c>
      <c r="J43" s="43">
        <f t="shared" si="9"/>
        <v>0</v>
      </c>
      <c r="K43" s="123">
        <f>SUM(K44)</f>
        <v>0</v>
      </c>
    </row>
    <row r="44" spans="1:11" ht="15.95" customHeight="1" thickBot="1" x14ac:dyDescent="0.25">
      <c r="A44" s="143" t="s">
        <v>113</v>
      </c>
      <c r="B44" s="144"/>
      <c r="C44" s="11">
        <f t="shared" ref="C44" si="10">SUM(F44:K44)</f>
        <v>0</v>
      </c>
      <c r="D44" s="9"/>
      <c r="E44" s="8"/>
      <c r="F44" s="8"/>
      <c r="G44" s="14"/>
      <c r="H44" s="121"/>
      <c r="I44" s="121"/>
      <c r="J44" s="28"/>
      <c r="K44" s="23"/>
    </row>
    <row r="45" spans="1:11" ht="15.95" customHeight="1" thickBot="1" x14ac:dyDescent="0.25">
      <c r="A45" s="140" t="s">
        <v>114</v>
      </c>
      <c r="B45" s="141"/>
      <c r="C45" s="5">
        <f>C34+C37+C43</f>
        <v>0</v>
      </c>
      <c r="D45" s="6" t="e">
        <f>D34+D37</f>
        <v>#DIV/0!</v>
      </c>
      <c r="E45" s="5">
        <f>E34+E37+E43</f>
        <v>0</v>
      </c>
      <c r="F45" s="5">
        <f t="shared" ref="F45:J45" si="11">F34+F37+F43</f>
        <v>0</v>
      </c>
      <c r="G45" s="5">
        <f t="shared" si="11"/>
        <v>0</v>
      </c>
      <c r="H45" s="5">
        <f t="shared" si="11"/>
        <v>0</v>
      </c>
      <c r="I45" s="5">
        <f t="shared" si="11"/>
        <v>0</v>
      </c>
      <c r="J45" s="5">
        <f t="shared" si="11"/>
        <v>0</v>
      </c>
      <c r="K45" s="25">
        <f>K34+K37+K43</f>
        <v>0</v>
      </c>
    </row>
    <row r="46" spans="1:11" ht="15.75" customHeight="1" x14ac:dyDescent="0.2">
      <c r="A46" s="146"/>
      <c r="B46" s="147"/>
      <c r="C46" s="148">
        <f>C45-C24</f>
        <v>0</v>
      </c>
      <c r="D46" s="149"/>
      <c r="E46" s="148">
        <f t="shared" ref="E46:K46" si="12">E45-E24</f>
        <v>0</v>
      </c>
      <c r="F46" s="148">
        <f t="shared" si="12"/>
        <v>0</v>
      </c>
      <c r="G46" s="148">
        <f t="shared" si="12"/>
        <v>0</v>
      </c>
      <c r="H46" s="148">
        <f t="shared" si="12"/>
        <v>0</v>
      </c>
      <c r="I46" s="148">
        <f t="shared" si="12"/>
        <v>0</v>
      </c>
      <c r="J46" s="148">
        <f t="shared" si="12"/>
        <v>0</v>
      </c>
      <c r="K46" s="150">
        <f t="shared" si="12"/>
        <v>0</v>
      </c>
    </row>
    <row r="47" spans="1:11" ht="38.25" customHeight="1" x14ac:dyDescent="0.2">
      <c r="A47" s="146"/>
      <c r="B47" s="147"/>
      <c r="C47" s="151" t="str">
        <f>IF(C24&gt;C45,"STROŠKI (CELICA C24) NISO USKLAJENI Z VIRI FINANCIRANJA","")</f>
        <v/>
      </c>
      <c r="D47" s="149"/>
      <c r="E47" s="151" t="str">
        <f>IF(E24&gt;E45,"STROŠKI (CELICA E25) NISO USKLAJENI Z VIRI FINANCIRANJA","")</f>
        <v/>
      </c>
      <c r="F47" s="151" t="str">
        <f>IF(F24&gt;F45,"STROŠKI (CELICA F25) NISO USKLAJENI Z VIRI FINANCIRANJA","")</f>
        <v/>
      </c>
      <c r="G47" s="151" t="str">
        <f>IF(G24&gt;G45,"STROŠKI (CELICA G25) NISO USKLAJENI Z VIRI FINANCIRANJA","")</f>
        <v/>
      </c>
      <c r="H47" s="151" t="str">
        <f>IF(H24&gt;H45,"STROŠKI (CELICA H25) NISO USKLAJENI Z VIRI FINANCIRANJA","")</f>
        <v/>
      </c>
      <c r="I47" s="151" t="str">
        <f>IF(I24&gt;I45,"STROŠKI (CELICA I25) NISO USKLAJENI Z VIRI FINANCIRANJA","")</f>
        <v/>
      </c>
      <c r="J47" s="151" t="str">
        <f>IF(J24&gt;J45,"STROŠKI (CELICA J25) NISO USKLAJENI Z VIRI FINANCIRANJA","")</f>
        <v/>
      </c>
      <c r="K47" s="152" t="str">
        <f>IF(K24&gt;K45,"STROŠKI (CELICA K25) NISO USKLAJENI Z VIRI FINANCIRANJA","")</f>
        <v/>
      </c>
    </row>
    <row r="48" spans="1:11" ht="84" customHeight="1" x14ac:dyDescent="0.2">
      <c r="A48" s="306" t="s">
        <v>180</v>
      </c>
      <c r="B48" s="307"/>
      <c r="C48" s="314"/>
      <c r="D48" s="314"/>
      <c r="E48" s="314"/>
      <c r="F48" s="314"/>
      <c r="G48" s="314"/>
      <c r="H48" s="314"/>
      <c r="I48" s="314"/>
      <c r="J48" s="314"/>
      <c r="K48" s="314"/>
    </row>
    <row r="49" spans="1:11" hidden="1" x14ac:dyDescent="0.2"/>
    <row r="50" spans="1:11" ht="20.100000000000001" hidden="1" customHeight="1" x14ac:dyDescent="0.2">
      <c r="A50" s="301" t="s">
        <v>115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03"/>
    </row>
    <row r="51" spans="1:11" ht="42" hidden="1" customHeight="1" x14ac:dyDescent="0.2">
      <c r="A51" s="315" t="s">
        <v>116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15.95" hidden="1" customHeight="1" x14ac:dyDescent="0.2">
      <c r="A52" s="125" t="s">
        <v>66</v>
      </c>
      <c r="B52" s="126" t="s">
        <v>67</v>
      </c>
      <c r="C52" s="178" t="s">
        <v>69</v>
      </c>
      <c r="D52" s="153" t="s">
        <v>68</v>
      </c>
      <c r="E52" s="153" t="s">
        <v>117</v>
      </c>
      <c r="F52" s="308"/>
      <c r="G52" s="309"/>
      <c r="H52" s="309"/>
      <c r="I52" s="309"/>
      <c r="J52" s="309"/>
      <c r="K52" s="310"/>
    </row>
    <row r="53" spans="1:11" ht="15.95" hidden="1" customHeight="1" x14ac:dyDescent="0.2">
      <c r="A53" s="130" t="s">
        <v>70</v>
      </c>
      <c r="B53" s="131" t="s">
        <v>71</v>
      </c>
      <c r="C53" s="154">
        <f t="shared" ref="C53:C63" si="13">E8</f>
        <v>0</v>
      </c>
      <c r="D53" s="38" t="e">
        <f>E53/C53</f>
        <v>#DIV/0!</v>
      </c>
      <c r="E53" s="11">
        <f>SUM(E54:E57)</f>
        <v>0</v>
      </c>
      <c r="F53" s="276" t="str">
        <f t="shared" ref="F53:F68" si="14">IF(E53&gt;C53,"NAPAKA, USKLADITE PODATKE S PRVO TABELO - NAČRT PORABE SREDSTEV","")</f>
        <v/>
      </c>
      <c r="G53" s="277"/>
      <c r="H53" s="277"/>
      <c r="I53" s="277"/>
      <c r="J53" s="277"/>
      <c r="K53" s="278"/>
    </row>
    <row r="54" spans="1:11" ht="15.95" hidden="1" customHeight="1" x14ac:dyDescent="0.2">
      <c r="A54" s="132" t="s">
        <v>72</v>
      </c>
      <c r="B54" s="133" t="s">
        <v>73</v>
      </c>
      <c r="C54" s="155">
        <f t="shared" si="13"/>
        <v>0</v>
      </c>
      <c r="D54" s="39" t="e">
        <f t="shared" ref="D54:D65" si="15">E54/C54</f>
        <v>#DIV/0!</v>
      </c>
      <c r="E54" s="8"/>
      <c r="F54" s="311" t="str">
        <f t="shared" si="14"/>
        <v/>
      </c>
      <c r="G54" s="312"/>
      <c r="H54" s="312"/>
      <c r="I54" s="312"/>
      <c r="J54" s="312"/>
      <c r="K54" s="313"/>
    </row>
    <row r="55" spans="1:11" ht="15.95" hidden="1" customHeight="1" x14ac:dyDescent="0.2">
      <c r="A55" s="101" t="s">
        <v>74</v>
      </c>
      <c r="B55" s="133" t="s">
        <v>75</v>
      </c>
      <c r="C55" s="155">
        <f t="shared" si="13"/>
        <v>0</v>
      </c>
      <c r="D55" s="39" t="e">
        <f t="shared" si="15"/>
        <v>#DIV/0!</v>
      </c>
      <c r="E55" s="8"/>
      <c r="F55" s="276" t="str">
        <f t="shared" si="14"/>
        <v/>
      </c>
      <c r="G55" s="277"/>
      <c r="H55" s="277"/>
      <c r="I55" s="277"/>
      <c r="J55" s="277"/>
      <c r="K55" s="278"/>
    </row>
    <row r="56" spans="1:11" ht="15.95" hidden="1" customHeight="1" x14ac:dyDescent="0.2">
      <c r="A56" s="101" t="s">
        <v>76</v>
      </c>
      <c r="B56" s="133" t="s">
        <v>77</v>
      </c>
      <c r="C56" s="155">
        <f t="shared" si="13"/>
        <v>0</v>
      </c>
      <c r="D56" s="39" t="e">
        <f t="shared" si="15"/>
        <v>#DIV/0!</v>
      </c>
      <c r="E56" s="8"/>
      <c r="F56" s="276" t="str">
        <f t="shared" si="14"/>
        <v/>
      </c>
      <c r="G56" s="277"/>
      <c r="H56" s="277"/>
      <c r="I56" s="277"/>
      <c r="J56" s="277"/>
      <c r="K56" s="278"/>
    </row>
    <row r="57" spans="1:11" ht="15.95" hidden="1" customHeight="1" x14ac:dyDescent="0.2">
      <c r="A57" s="132" t="s">
        <v>78</v>
      </c>
      <c r="B57" s="133" t="s">
        <v>79</v>
      </c>
      <c r="C57" s="155">
        <f t="shared" si="13"/>
        <v>0</v>
      </c>
      <c r="D57" s="39" t="e">
        <f t="shared" si="15"/>
        <v>#DIV/0!</v>
      </c>
      <c r="E57" s="8"/>
      <c r="F57" s="276" t="str">
        <f t="shared" si="14"/>
        <v/>
      </c>
      <c r="G57" s="277"/>
      <c r="H57" s="277"/>
      <c r="I57" s="277"/>
      <c r="J57" s="277"/>
      <c r="K57" s="278"/>
    </row>
    <row r="58" spans="1:11" ht="15.95" hidden="1" customHeight="1" x14ac:dyDescent="0.2">
      <c r="A58" s="130" t="s">
        <v>118</v>
      </c>
      <c r="B58" s="131" t="s">
        <v>81</v>
      </c>
      <c r="C58" s="154">
        <f t="shared" si="13"/>
        <v>0</v>
      </c>
      <c r="D58" s="38" t="e">
        <f t="shared" si="15"/>
        <v>#DIV/0!</v>
      </c>
      <c r="E58" s="154">
        <f>SUM(E59:E63)</f>
        <v>0</v>
      </c>
      <c r="F58" s="276" t="str">
        <f t="shared" si="14"/>
        <v/>
      </c>
      <c r="G58" s="277"/>
      <c r="H58" s="277"/>
      <c r="I58" s="277"/>
      <c r="J58" s="277"/>
      <c r="K58" s="278"/>
    </row>
    <row r="59" spans="1:11" ht="15.95" hidden="1" customHeight="1" x14ac:dyDescent="0.2">
      <c r="A59" s="132" t="s">
        <v>82</v>
      </c>
      <c r="B59" s="134" t="s">
        <v>83</v>
      </c>
      <c r="C59" s="155">
        <f t="shared" si="13"/>
        <v>0</v>
      </c>
      <c r="D59" s="39" t="e">
        <f t="shared" si="15"/>
        <v>#DIV/0!</v>
      </c>
      <c r="E59" s="8"/>
      <c r="F59" s="276" t="str">
        <f t="shared" si="14"/>
        <v/>
      </c>
      <c r="G59" s="277"/>
      <c r="H59" s="277"/>
      <c r="I59" s="277"/>
      <c r="J59" s="277"/>
      <c r="K59" s="278"/>
    </row>
    <row r="60" spans="1:11" ht="15.95" hidden="1" customHeight="1" x14ac:dyDescent="0.2">
      <c r="A60" s="101" t="s">
        <v>84</v>
      </c>
      <c r="B60" s="134" t="s">
        <v>85</v>
      </c>
      <c r="C60" s="155">
        <f t="shared" si="13"/>
        <v>0</v>
      </c>
      <c r="D60" s="39" t="e">
        <f t="shared" si="15"/>
        <v>#DIV/0!</v>
      </c>
      <c r="E60" s="8"/>
      <c r="F60" s="276" t="str">
        <f t="shared" si="14"/>
        <v/>
      </c>
      <c r="G60" s="277"/>
      <c r="H60" s="277"/>
      <c r="I60" s="277"/>
      <c r="J60" s="277"/>
      <c r="K60" s="278"/>
    </row>
    <row r="61" spans="1:11" ht="15.95" hidden="1" customHeight="1" x14ac:dyDescent="0.2">
      <c r="A61" s="101" t="s">
        <v>86</v>
      </c>
      <c r="B61" s="135" t="s">
        <v>87</v>
      </c>
      <c r="C61" s="155">
        <f t="shared" si="13"/>
        <v>0</v>
      </c>
      <c r="D61" s="39" t="e">
        <f t="shared" si="15"/>
        <v>#DIV/0!</v>
      </c>
      <c r="E61" s="8"/>
      <c r="F61" s="276" t="str">
        <f t="shared" si="14"/>
        <v/>
      </c>
      <c r="G61" s="277"/>
      <c r="H61" s="277"/>
      <c r="I61" s="277"/>
      <c r="J61" s="277"/>
      <c r="K61" s="278"/>
    </row>
    <row r="62" spans="1:11" ht="25.5" hidden="1" x14ac:dyDescent="0.2">
      <c r="A62" s="132" t="s">
        <v>88</v>
      </c>
      <c r="B62" s="135" t="s">
        <v>89</v>
      </c>
      <c r="C62" s="155">
        <f t="shared" si="13"/>
        <v>0</v>
      </c>
      <c r="D62" s="39" t="e">
        <f>E62/C62</f>
        <v>#DIV/0!</v>
      </c>
      <c r="E62" s="8"/>
      <c r="F62" s="276" t="str">
        <f t="shared" si="14"/>
        <v/>
      </c>
      <c r="G62" s="277"/>
      <c r="H62" s="277"/>
      <c r="I62" s="277"/>
      <c r="J62" s="277"/>
      <c r="K62" s="278"/>
    </row>
    <row r="63" spans="1:11" ht="15.95" hidden="1" customHeight="1" x14ac:dyDescent="0.2">
      <c r="A63" s="132" t="s">
        <v>90</v>
      </c>
      <c r="B63" s="136" t="s">
        <v>91</v>
      </c>
      <c r="C63" s="155">
        <f t="shared" si="13"/>
        <v>0</v>
      </c>
      <c r="D63" s="39" t="e">
        <f t="shared" si="15"/>
        <v>#DIV/0!</v>
      </c>
      <c r="E63" s="8"/>
      <c r="F63" s="276" t="str">
        <f t="shared" si="14"/>
        <v/>
      </c>
      <c r="G63" s="277"/>
      <c r="H63" s="277"/>
      <c r="I63" s="277"/>
      <c r="J63" s="277"/>
      <c r="K63" s="278"/>
    </row>
    <row r="64" spans="1:11" ht="25.5" hidden="1" x14ac:dyDescent="0.2">
      <c r="A64" s="102" t="s">
        <v>119</v>
      </c>
      <c r="B64" s="127" t="s">
        <v>93</v>
      </c>
      <c r="C64" s="154">
        <f>E19</f>
        <v>0</v>
      </c>
      <c r="D64" s="38" t="e">
        <f>E64/C64</f>
        <v>#DIV/0!</v>
      </c>
      <c r="E64" s="154">
        <f>SUM(E65:E66)</f>
        <v>0</v>
      </c>
      <c r="F64" s="276" t="str">
        <f t="shared" si="14"/>
        <v/>
      </c>
      <c r="G64" s="277"/>
      <c r="H64" s="277"/>
      <c r="I64" s="277"/>
      <c r="J64" s="277"/>
      <c r="K64" s="278"/>
    </row>
    <row r="65" spans="1:11" ht="15.95" hidden="1" customHeight="1" x14ac:dyDescent="0.2">
      <c r="A65" s="132" t="s">
        <v>94</v>
      </c>
      <c r="B65" s="137">
        <v>128</v>
      </c>
      <c r="C65" s="155">
        <f>E20</f>
        <v>0</v>
      </c>
      <c r="D65" s="39" t="e">
        <f t="shared" si="15"/>
        <v>#DIV/0!</v>
      </c>
      <c r="E65" s="8"/>
      <c r="F65" s="276" t="str">
        <f t="shared" si="14"/>
        <v/>
      </c>
      <c r="G65" s="277"/>
      <c r="H65" s="277"/>
      <c r="I65" s="277"/>
      <c r="J65" s="277"/>
      <c r="K65" s="278"/>
    </row>
    <row r="66" spans="1:11" ht="15.95" hidden="1" customHeight="1" x14ac:dyDescent="0.2">
      <c r="A66" s="132" t="s">
        <v>95</v>
      </c>
      <c r="B66" s="137">
        <v>139</v>
      </c>
      <c r="C66" s="155">
        <f>E21</f>
        <v>0</v>
      </c>
      <c r="D66" s="39" t="e">
        <f>E66/C66</f>
        <v>#DIV/0!</v>
      </c>
      <c r="E66" s="8"/>
      <c r="F66" s="276" t="str">
        <f t="shared" si="14"/>
        <v/>
      </c>
      <c r="G66" s="277"/>
      <c r="H66" s="277"/>
      <c r="I66" s="277"/>
      <c r="J66" s="277"/>
      <c r="K66" s="278"/>
    </row>
    <row r="67" spans="1:11" ht="15.95" hidden="1" customHeight="1" thickBot="1" x14ac:dyDescent="0.25">
      <c r="A67" s="138" t="s">
        <v>120</v>
      </c>
      <c r="B67" s="139"/>
      <c r="C67" s="156">
        <f t="shared" ref="C67:C68" si="16">E23</f>
        <v>0</v>
      </c>
      <c r="D67" s="40" t="e">
        <f>E67/C67</f>
        <v>#DIV/0!</v>
      </c>
      <c r="E67" s="16">
        <f>E53+E58</f>
        <v>0</v>
      </c>
      <c r="F67" s="276" t="str">
        <f t="shared" si="14"/>
        <v/>
      </c>
      <c r="G67" s="277"/>
      <c r="H67" s="277"/>
      <c r="I67" s="277"/>
      <c r="J67" s="277"/>
      <c r="K67" s="278"/>
    </row>
    <row r="68" spans="1:11" ht="15.95" hidden="1" customHeight="1" thickBot="1" x14ac:dyDescent="0.25">
      <c r="A68" s="272" t="s">
        <v>121</v>
      </c>
      <c r="B68" s="273"/>
      <c r="C68" s="157">
        <f t="shared" si="16"/>
        <v>0</v>
      </c>
      <c r="D68" s="41" t="e">
        <f>E68/C68</f>
        <v>#DIV/0!</v>
      </c>
      <c r="E68" s="25">
        <f>E53+E58+E64</f>
        <v>0</v>
      </c>
      <c r="F68" s="279" t="str">
        <f t="shared" si="14"/>
        <v/>
      </c>
      <c r="G68" s="277"/>
      <c r="H68" s="277"/>
      <c r="I68" s="277"/>
      <c r="J68" s="277"/>
      <c r="K68" s="278"/>
    </row>
    <row r="69" spans="1:11" ht="15.75" hidden="1" customHeight="1" x14ac:dyDescent="0.2">
      <c r="A69" s="158"/>
      <c r="B69" s="159"/>
      <c r="C69" s="160"/>
      <c r="D69" s="149"/>
      <c r="E69" s="274" t="str">
        <f>IF(E68&gt;C43,"STROŠKI SO VIŠJI KOT ZNESEK IZPLAČILA NEPOVRATNIH SREDSTEV (CELICA C41)","")</f>
        <v/>
      </c>
      <c r="F69" s="274"/>
      <c r="G69" s="274"/>
      <c r="H69" s="274"/>
      <c r="I69" s="274"/>
      <c r="J69" s="161"/>
      <c r="K69" s="162"/>
    </row>
    <row r="70" spans="1:11" ht="15.95" hidden="1" customHeight="1" thickBot="1" x14ac:dyDescent="0.25">
      <c r="A70" s="163"/>
      <c r="B70" s="164"/>
      <c r="C70" s="165"/>
      <c r="D70" s="166"/>
      <c r="E70" s="275"/>
      <c r="F70" s="275"/>
      <c r="G70" s="275"/>
      <c r="H70" s="275"/>
      <c r="I70" s="275"/>
      <c r="J70" s="167"/>
      <c r="K70" s="168"/>
    </row>
  </sheetData>
  <sheetProtection algorithmName="SHA-512" hashValue="/SEexf0+bIrVBrfLz1pIEVLu/XkhhXw3O8tLu4fDzJxgG/tj7/jB7mFTAUovF/Ra/CEhMalwP+OoJjRQtBRDbg==" saltValue="GoDMMmPv8KixHsg94lN/nA==" spinCount="100000" sheet="1" formatRows="0" selectLockedCells="1"/>
  <mergeCells count="43">
    <mergeCell ref="F60:K60"/>
    <mergeCell ref="F61:K61"/>
    <mergeCell ref="F62:K62"/>
    <mergeCell ref="F63:K63"/>
    <mergeCell ref="F56:K56"/>
    <mergeCell ref="F55:K55"/>
    <mergeCell ref="F57:K57"/>
    <mergeCell ref="F58:K58"/>
    <mergeCell ref="F59:K59"/>
    <mergeCell ref="B4:K4"/>
    <mergeCell ref="B5:K5"/>
    <mergeCell ref="A29:K29"/>
    <mergeCell ref="A35:B35"/>
    <mergeCell ref="A36:B36"/>
    <mergeCell ref="A48:B48"/>
    <mergeCell ref="F53:K53"/>
    <mergeCell ref="F52:K52"/>
    <mergeCell ref="F54:K54"/>
    <mergeCell ref="C48:K48"/>
    <mergeCell ref="A51:K51"/>
    <mergeCell ref="A50:K50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  <mergeCell ref="D27:K27"/>
    <mergeCell ref="D26:K26"/>
    <mergeCell ref="A68:B68"/>
    <mergeCell ref="E69:I70"/>
    <mergeCell ref="F64:K64"/>
    <mergeCell ref="F65:K65"/>
    <mergeCell ref="F66:K66"/>
    <mergeCell ref="F67:K67"/>
    <mergeCell ref="F68:K68"/>
  </mergeCells>
  <dataValidations count="6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K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</dataValidation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4" customWidth="1"/>
    <col min="2" max="7" width="15.7109375" style="4" customWidth="1"/>
    <col min="8" max="16384" width="9.140625" style="4"/>
  </cols>
  <sheetData>
    <row r="1" spans="1:7" ht="20.100000000000001" customHeight="1" x14ac:dyDescent="0.2">
      <c r="A1" s="263" t="s">
        <v>122</v>
      </c>
      <c r="B1" s="264"/>
      <c r="C1" s="264"/>
      <c r="D1" s="264"/>
      <c r="E1" s="264"/>
      <c r="F1" s="264"/>
      <c r="G1" s="265"/>
    </row>
    <row r="2" spans="1:7" ht="42" customHeight="1" x14ac:dyDescent="0.2">
      <c r="A2" s="287" t="s">
        <v>123</v>
      </c>
      <c r="B2" s="288"/>
      <c r="C2" s="288"/>
      <c r="D2" s="288"/>
      <c r="E2" s="288"/>
      <c r="F2" s="288"/>
      <c r="G2" s="289"/>
    </row>
    <row r="3" spans="1:7" ht="15.95" customHeight="1" x14ac:dyDescent="0.2">
      <c r="A3" s="124" t="s">
        <v>41</v>
      </c>
      <c r="B3" s="314"/>
      <c r="C3" s="314"/>
      <c r="D3" s="314"/>
      <c r="E3" s="314"/>
      <c r="F3" s="314"/>
      <c r="G3" s="318"/>
    </row>
    <row r="4" spans="1:7" ht="15.95" customHeight="1" x14ac:dyDescent="0.2">
      <c r="A4" s="124" t="s">
        <v>42</v>
      </c>
      <c r="B4" s="321"/>
      <c r="C4" s="321"/>
      <c r="D4" s="321"/>
      <c r="E4" s="321"/>
      <c r="F4" s="321"/>
      <c r="G4" s="322"/>
    </row>
    <row r="5" spans="1:7" ht="15.95" customHeight="1" x14ac:dyDescent="0.2">
      <c r="A5" s="189" t="s">
        <v>24</v>
      </c>
      <c r="B5" s="190">
        <f>PREDSTAVITEV!E16</f>
        <v>2023</v>
      </c>
      <c r="C5" s="190">
        <f>PREDSTAVITEV!F16</f>
        <v>2024</v>
      </c>
      <c r="D5" s="190">
        <f>PREDSTAVITEV!G16</f>
        <v>2025</v>
      </c>
      <c r="E5" s="190">
        <f>PREDSTAVITEV!H16</f>
        <v>2026</v>
      </c>
      <c r="F5" s="190">
        <f>PREDSTAVITEV!I16</f>
        <v>2027</v>
      </c>
      <c r="G5" s="191">
        <f>PREDSTAVITEV!J16</f>
        <v>2028</v>
      </c>
    </row>
    <row r="6" spans="1:7" ht="15.95" customHeight="1" x14ac:dyDescent="0.2">
      <c r="A6" s="323" t="s">
        <v>124</v>
      </c>
      <c r="B6" s="324"/>
      <c r="C6" s="324"/>
      <c r="D6" s="324"/>
      <c r="E6" s="324"/>
      <c r="F6" s="324"/>
      <c r="G6" s="325"/>
    </row>
    <row r="7" spans="1:7" ht="15.95" customHeight="1" x14ac:dyDescent="0.2">
      <c r="A7" s="101" t="s">
        <v>125</v>
      </c>
      <c r="B7" s="44"/>
      <c r="C7" s="44"/>
      <c r="D7" s="44"/>
      <c r="E7" s="44"/>
      <c r="F7" s="44"/>
      <c r="G7" s="45"/>
    </row>
    <row r="8" spans="1:7" ht="15.95" customHeight="1" x14ac:dyDescent="0.2">
      <c r="A8" s="132" t="s">
        <v>126</v>
      </c>
      <c r="B8" s="44"/>
      <c r="C8" s="44"/>
      <c r="D8" s="44"/>
      <c r="E8" s="44"/>
      <c r="F8" s="44"/>
      <c r="G8" s="45"/>
    </row>
    <row r="9" spans="1:7" ht="26.25" customHeight="1" x14ac:dyDescent="0.2">
      <c r="A9" s="101" t="s">
        <v>127</v>
      </c>
      <c r="B9" s="29">
        <f>SUM(B10:B12)</f>
        <v>0</v>
      </c>
      <c r="C9" s="29">
        <f t="shared" ref="C9:F9" si="0">SUM(C10:C12)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30">
        <f>SUM(G10:G12)</f>
        <v>0</v>
      </c>
    </row>
    <row r="10" spans="1:7" ht="15.95" customHeight="1" x14ac:dyDescent="0.2">
      <c r="A10" s="101" t="s">
        <v>128</v>
      </c>
      <c r="B10" s="29">
        <f>'FINANČNA KONSTRUKCIJA'!F36</f>
        <v>0</v>
      </c>
      <c r="C10" s="29">
        <f>'FINANČNA KONSTRUKCIJA'!G36</f>
        <v>0</v>
      </c>
      <c r="D10" s="29">
        <f>'FINANČNA KONSTRUKCIJA'!H36</f>
        <v>0</v>
      </c>
      <c r="E10" s="29">
        <f>'FINANČNA KONSTRUKCIJA'!I36</f>
        <v>0</v>
      </c>
      <c r="F10" s="29">
        <f>'FINANČNA KONSTRUKCIJA'!J36</f>
        <v>0</v>
      </c>
      <c r="G10" s="30">
        <f>'FINANČNA KONSTRUKCIJA'!K36</f>
        <v>0</v>
      </c>
    </row>
    <row r="11" spans="1:7" ht="15.95" customHeight="1" x14ac:dyDescent="0.2">
      <c r="A11" s="101" t="s">
        <v>129</v>
      </c>
      <c r="B11" s="29">
        <f>'FINANČNA KONSTRUKCIJA'!F37</f>
        <v>0</v>
      </c>
      <c r="C11" s="29">
        <f>'FINANČNA KONSTRUKCIJA'!G37</f>
        <v>0</v>
      </c>
      <c r="D11" s="29">
        <f>'FINANČNA KONSTRUKCIJA'!H37</f>
        <v>0</v>
      </c>
      <c r="E11" s="29">
        <f>'FINANČNA KONSTRUKCIJA'!I37</f>
        <v>0</v>
      </c>
      <c r="F11" s="29">
        <f>'FINANČNA KONSTRUKCIJA'!J37</f>
        <v>0</v>
      </c>
      <c r="G11" s="30">
        <f>'FINANČNA KONSTRUKCIJA'!K37</f>
        <v>0</v>
      </c>
    </row>
    <row r="12" spans="1:7" ht="15.95" customHeight="1" x14ac:dyDescent="0.2">
      <c r="A12" s="101" t="s">
        <v>130</v>
      </c>
      <c r="B12" s="29">
        <f>'FINANČNA KONSTRUKCIJA'!F43</f>
        <v>0</v>
      </c>
      <c r="C12" s="29">
        <f>'FINANČNA KONSTRUKCIJA'!G43</f>
        <v>0</v>
      </c>
      <c r="D12" s="29">
        <f>'FINANČNA KONSTRUKCIJA'!H43</f>
        <v>0</v>
      </c>
      <c r="E12" s="29">
        <f>'FINANČNA KONSTRUKCIJA'!I43</f>
        <v>0</v>
      </c>
      <c r="F12" s="29">
        <f>'FINANČNA KONSTRUKCIJA'!J43</f>
        <v>0</v>
      </c>
      <c r="G12" s="30">
        <f>'FINANČNA KONSTRUKCIJA'!K43</f>
        <v>0</v>
      </c>
    </row>
    <row r="13" spans="1:7" ht="38.25" x14ac:dyDescent="0.2">
      <c r="A13" s="199" t="s">
        <v>131</v>
      </c>
      <c r="B13" s="44"/>
      <c r="C13" s="44"/>
      <c r="D13" s="44"/>
      <c r="E13" s="44"/>
      <c r="F13" s="44"/>
      <c r="G13" s="45"/>
    </row>
    <row r="14" spans="1:7" ht="15.95" customHeight="1" x14ac:dyDescent="0.2">
      <c r="A14" s="281" t="s">
        <v>132</v>
      </c>
      <c r="B14" s="319"/>
      <c r="C14" s="319"/>
      <c r="D14" s="319"/>
      <c r="E14" s="319"/>
      <c r="F14" s="319"/>
      <c r="G14" s="320"/>
    </row>
    <row r="15" spans="1:7" ht="15.95" customHeight="1" x14ac:dyDescent="0.2">
      <c r="A15" s="132" t="s">
        <v>133</v>
      </c>
      <c r="B15" s="169"/>
      <c r="C15" s="169"/>
      <c r="D15" s="169"/>
      <c r="E15" s="169"/>
      <c r="F15" s="169"/>
      <c r="G15" s="46"/>
    </row>
    <row r="16" spans="1:7" ht="15.95" customHeight="1" x14ac:dyDescent="0.2">
      <c r="A16" s="132" t="s">
        <v>134</v>
      </c>
      <c r="B16" s="169"/>
      <c r="C16" s="169"/>
      <c r="D16" s="169"/>
      <c r="E16" s="169"/>
      <c r="F16" s="169"/>
      <c r="G16" s="47"/>
    </row>
    <row r="17" spans="1:7" ht="15.95" customHeight="1" x14ac:dyDescent="0.2">
      <c r="A17" s="132" t="s">
        <v>135</v>
      </c>
      <c r="B17" s="169"/>
      <c r="C17" s="169"/>
      <c r="D17" s="169"/>
      <c r="E17" s="169"/>
      <c r="F17" s="169"/>
      <c r="G17" s="47"/>
    </row>
    <row r="18" spans="1:7" ht="15.95" customHeight="1" x14ac:dyDescent="0.2">
      <c r="A18" s="132" t="s">
        <v>136</v>
      </c>
      <c r="B18" s="169"/>
      <c r="C18" s="169"/>
      <c r="D18" s="169"/>
      <c r="E18" s="169"/>
      <c r="F18" s="169"/>
      <c r="G18" s="47"/>
    </row>
    <row r="19" spans="1:7" ht="15.95" customHeight="1" x14ac:dyDescent="0.2">
      <c r="A19" s="132" t="s">
        <v>137</v>
      </c>
      <c r="B19" s="169"/>
      <c r="C19" s="169"/>
      <c r="D19" s="169"/>
      <c r="E19" s="169"/>
      <c r="F19" s="169"/>
      <c r="G19" s="47"/>
    </row>
    <row r="20" spans="1:7" ht="25.5" x14ac:dyDescent="0.2">
      <c r="A20" s="132" t="s">
        <v>138</v>
      </c>
      <c r="B20" s="170">
        <f>SUM(B21:B22)</f>
        <v>0</v>
      </c>
      <c r="C20" s="170">
        <f>SUM(C21:C22)</f>
        <v>0</v>
      </c>
      <c r="D20" s="170">
        <f t="shared" ref="D20:F20" si="1">SUM(D21:D22)</f>
        <v>0</v>
      </c>
      <c r="E20" s="170">
        <f t="shared" si="1"/>
        <v>0</v>
      </c>
      <c r="F20" s="170">
        <f t="shared" si="1"/>
        <v>0</v>
      </c>
      <c r="G20" s="57">
        <f>SUM(G21:G22)</f>
        <v>0</v>
      </c>
    </row>
    <row r="21" spans="1:7" ht="15.95" customHeight="1" x14ac:dyDescent="0.2">
      <c r="A21" s="192" t="s">
        <v>139</v>
      </c>
      <c r="B21" s="48"/>
      <c r="C21" s="48">
        <f>'FINANČNE OBVEZNOSTI'!I19</f>
        <v>0</v>
      </c>
      <c r="D21" s="48">
        <f>'FINANČNE OBVEZNOSTI'!J19</f>
        <v>0</v>
      </c>
      <c r="E21" s="48">
        <f>'FINANČNE OBVEZNOSTI'!K19</f>
        <v>0</v>
      </c>
      <c r="F21" s="48">
        <f>'FINANČNE OBVEZNOSTI'!L19</f>
        <v>0</v>
      </c>
      <c r="G21" s="48">
        <f>'FINANČNE OBVEZNOSTI'!M19</f>
        <v>0</v>
      </c>
    </row>
    <row r="22" spans="1:7" ht="15.95" customHeight="1" x14ac:dyDescent="0.2">
      <c r="A22" s="192" t="s">
        <v>140</v>
      </c>
      <c r="B22" s="48"/>
      <c r="C22" s="48"/>
      <c r="D22" s="48"/>
      <c r="E22" s="48"/>
      <c r="F22" s="48"/>
      <c r="G22" s="49"/>
    </row>
    <row r="23" spans="1:7" ht="25.5" x14ac:dyDescent="0.2">
      <c r="A23" s="192" t="s">
        <v>141</v>
      </c>
      <c r="B23" s="50">
        <f>SUM(B24:B25)</f>
        <v>0</v>
      </c>
      <c r="C23" s="50">
        <f t="shared" ref="C23:F23" si="2">SUM(C24:C25)</f>
        <v>0</v>
      </c>
      <c r="D23" s="50">
        <f t="shared" si="2"/>
        <v>0</v>
      </c>
      <c r="E23" s="50">
        <f t="shared" si="2"/>
        <v>0</v>
      </c>
      <c r="F23" s="50">
        <f t="shared" si="2"/>
        <v>0</v>
      </c>
      <c r="G23" s="51">
        <f>SUM(G24:G25)</f>
        <v>0</v>
      </c>
    </row>
    <row r="24" spans="1:7" ht="15.95" customHeight="1" x14ac:dyDescent="0.2">
      <c r="A24" s="192" t="s">
        <v>142</v>
      </c>
      <c r="B24" s="50">
        <v>0</v>
      </c>
      <c r="C24" s="50">
        <f>'FINANČNE OBVEZNOSTI'!I22+'FINANČNE OBVEZNOSTI'!I25</f>
        <v>0</v>
      </c>
      <c r="D24" s="50">
        <f>'FINANČNE OBVEZNOSTI'!J22+'FINANČNE OBVEZNOSTI'!J25</f>
        <v>0</v>
      </c>
      <c r="E24" s="50">
        <f>'FINANČNE OBVEZNOSTI'!K22+'FINANČNE OBVEZNOSTI'!K25</f>
        <v>0</v>
      </c>
      <c r="F24" s="50">
        <f>'FINANČNE OBVEZNOSTI'!L22+'FINANČNE OBVEZNOSTI'!L25</f>
        <v>0</v>
      </c>
      <c r="G24" s="51">
        <f>'FINANČNE OBVEZNOSTI'!M22+'FINANČNE OBVEZNOSTI'!M25</f>
        <v>0</v>
      </c>
    </row>
    <row r="25" spans="1:7" ht="15.95" customHeight="1" thickBot="1" x14ac:dyDescent="0.25">
      <c r="A25" s="192" t="s">
        <v>143</v>
      </c>
      <c r="B25" s="48"/>
      <c r="C25" s="48"/>
      <c r="D25" s="48"/>
      <c r="E25" s="48"/>
      <c r="F25" s="48"/>
      <c r="G25" s="49"/>
    </row>
    <row r="26" spans="1:7" ht="15.95" customHeight="1" x14ac:dyDescent="0.2">
      <c r="A26" s="193" t="s">
        <v>144</v>
      </c>
      <c r="B26" s="52">
        <f>B7+B8+B9+B13-B15-B16-B17-B18-B19-B20-B23</f>
        <v>0</v>
      </c>
      <c r="C26" s="52">
        <f t="shared" ref="C26:F26" si="3">C7+C8+C9+C13-C15-C16-C17-C18-C19-C20-C23</f>
        <v>0</v>
      </c>
      <c r="D26" s="52">
        <f t="shared" si="3"/>
        <v>0</v>
      </c>
      <c r="E26" s="52">
        <f t="shared" si="3"/>
        <v>0</v>
      </c>
      <c r="F26" s="52">
        <f t="shared" si="3"/>
        <v>0</v>
      </c>
      <c r="G26" s="52">
        <f>G7+G8+G9+G13-G15-G16-G17-G18-G19-G20-G23</f>
        <v>0</v>
      </c>
    </row>
    <row r="27" spans="1:7" ht="15.95" customHeight="1" x14ac:dyDescent="0.2">
      <c r="A27" s="194" t="s">
        <v>145</v>
      </c>
      <c r="B27" s="19">
        <f>B26</f>
        <v>0</v>
      </c>
      <c r="C27" s="19">
        <f>B27+C26</f>
        <v>0</v>
      </c>
      <c r="D27" s="19">
        <f>C27+D26</f>
        <v>0</v>
      </c>
      <c r="E27" s="19">
        <f>D27+E26</f>
        <v>0</v>
      </c>
      <c r="F27" s="19">
        <f>E27+F26</f>
        <v>0</v>
      </c>
      <c r="G27" s="26">
        <f>F27+G26</f>
        <v>0</v>
      </c>
    </row>
    <row r="28" spans="1:7" ht="15.95" customHeight="1" thickBot="1" x14ac:dyDescent="0.25">
      <c r="A28" s="195"/>
      <c r="B28" s="53"/>
      <c r="C28" s="54"/>
      <c r="D28" s="55"/>
      <c r="E28" s="55"/>
      <c r="F28" s="55"/>
      <c r="G28" s="56"/>
    </row>
    <row r="29" spans="1:7" ht="15.95" customHeight="1" thickBot="1" x14ac:dyDescent="0.25">
      <c r="A29" s="196" t="s">
        <v>146</v>
      </c>
      <c r="B29" s="63" t="e">
        <f>+('FINANČNE OBVEZNOSTI'!H28+'FINANČNE OBVEZNOSTI'!H29+'FINANČNE OBVEZNOSTI'!H30)/(B7+B8+B13-B16-B17-B18)</f>
        <v>#DIV/0!</v>
      </c>
      <c r="C29" s="63" t="e">
        <f>+('FINANČNE OBVEZNOSTI'!I28+'FINANČNE OBVEZNOSTI'!I29+'FINANČNE OBVEZNOSTI'!I30)/(C7+C8+C13-C16-C17-C18)</f>
        <v>#DIV/0!</v>
      </c>
      <c r="D29" s="63" t="e">
        <f>+('FINANČNE OBVEZNOSTI'!J28+'FINANČNE OBVEZNOSTI'!J29+'FINANČNE OBVEZNOSTI'!J30)/(D7+D8+D13-D16-D17-D18)</f>
        <v>#DIV/0!</v>
      </c>
      <c r="E29" s="63" t="e">
        <f>+('FINANČNE OBVEZNOSTI'!K28+'FINANČNE OBVEZNOSTI'!K29+'FINANČNE OBVEZNOSTI'!K30)/(E7+E8+E13-E16-E17-E18)</f>
        <v>#DIV/0!</v>
      </c>
      <c r="F29" s="63" t="e">
        <f>+('FINANČNE OBVEZNOSTI'!L28+'FINANČNE OBVEZNOSTI'!L29+'FINANČNE OBVEZNOSTI'!L30)/(F7+F8+F13-F16-F17-F18)</f>
        <v>#DIV/0!</v>
      </c>
      <c r="G29" s="63" t="e">
        <f>+('FINANČNE OBVEZNOSTI'!M28+'FINANČNE OBVEZNOSTI'!M29+'FINANČNE OBVEZNOSTI'!M30)/(G7+G8+G13-G16-G17-G18)</f>
        <v>#DIV/0!</v>
      </c>
    </row>
    <row r="30" spans="1:7" ht="132.75" customHeight="1" x14ac:dyDescent="0.2">
      <c r="A30" s="197" t="s">
        <v>147</v>
      </c>
      <c r="B30" s="314"/>
      <c r="C30" s="314"/>
      <c r="D30" s="314"/>
      <c r="E30" s="314"/>
      <c r="F30" s="314"/>
      <c r="G30" s="318"/>
    </row>
    <row r="31" spans="1:7" ht="132.75" customHeight="1" thickBot="1" x14ac:dyDescent="0.25">
      <c r="A31" s="198" t="s">
        <v>148</v>
      </c>
      <c r="B31" s="314"/>
      <c r="C31" s="314"/>
      <c r="D31" s="314"/>
      <c r="E31" s="314"/>
      <c r="F31" s="314"/>
      <c r="G31" s="318"/>
    </row>
  </sheetData>
  <sheetProtection algorithmName="SHA-512" hashValue="WJMkIJA1n+waSm5gA/dVFFpzuhumOIXjanAo93V2ZbeUDLkKER0lj04z4514f8Xozbl3zKBfnN8N6fsiC12OGA==" saltValue="+x+2JvQKBTRfS9Xva5H14A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A29"/>
  <sheetViews>
    <sheetView workbookViewId="0">
      <selection activeCell="C10" sqref="C10"/>
    </sheetView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ht="15.75" thickBot="1" x14ac:dyDescent="0.3">
      <c r="A8" t="s">
        <v>155</v>
      </c>
    </row>
    <row r="9" spans="1:1" ht="102" thickBot="1" x14ac:dyDescent="0.3">
      <c r="A9" s="1" t="s">
        <v>156</v>
      </c>
    </row>
    <row r="10" spans="1:1" ht="102" thickBot="1" x14ac:dyDescent="0.3">
      <c r="A10" s="2" t="s">
        <v>157</v>
      </c>
    </row>
    <row r="11" spans="1:1" ht="90.75" thickBot="1" x14ac:dyDescent="0.3">
      <c r="A11" s="2" t="s">
        <v>158</v>
      </c>
    </row>
    <row r="12" spans="1:1" ht="15.75" thickBot="1" x14ac:dyDescent="0.3">
      <c r="A12" s="3"/>
    </row>
    <row r="13" spans="1:1" ht="169.5" thickBot="1" x14ac:dyDescent="0.3">
      <c r="A13" s="1" t="s">
        <v>159</v>
      </c>
    </row>
    <row r="14" spans="1:1" ht="169.5" thickBot="1" x14ac:dyDescent="0.3">
      <c r="A14" s="2" t="s">
        <v>160</v>
      </c>
    </row>
    <row r="17" spans="1:1" ht="68.25" thickBot="1" x14ac:dyDescent="0.3">
      <c r="A17" s="1" t="s">
        <v>161</v>
      </c>
    </row>
    <row r="18" spans="1:1" ht="90.75" thickBot="1" x14ac:dyDescent="0.3">
      <c r="A18" s="2" t="s">
        <v>162</v>
      </c>
    </row>
    <row r="19" spans="1:1" ht="90.75" thickBot="1" x14ac:dyDescent="0.3">
      <c r="A19" s="2" t="s">
        <v>163</v>
      </c>
    </row>
    <row r="20" spans="1:1" ht="90.75" thickBot="1" x14ac:dyDescent="0.3">
      <c r="A20" s="2" t="s">
        <v>164</v>
      </c>
    </row>
    <row r="21" spans="1:1" ht="79.5" thickBot="1" x14ac:dyDescent="0.3">
      <c r="A21" s="2" t="s">
        <v>165</v>
      </c>
    </row>
    <row r="23" spans="1:1" ht="15.75" thickBot="1" x14ac:dyDescent="0.3"/>
    <row r="24" spans="1:1" ht="113.25" thickBot="1" x14ac:dyDescent="0.3">
      <c r="A24" s="1" t="s">
        <v>166</v>
      </c>
    </row>
    <row r="25" spans="1:1" ht="113.25" thickBot="1" x14ac:dyDescent="0.3">
      <c r="A25" s="2" t="s">
        <v>167</v>
      </c>
    </row>
    <row r="26" spans="1:1" ht="102" thickBot="1" x14ac:dyDescent="0.3">
      <c r="A26" s="2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860C-E3E5-4E88-9DFD-A3D6F1B9E59B}">
  <sheetPr codeName="List7"/>
  <dimension ref="A1:C6"/>
  <sheetViews>
    <sheetView workbookViewId="0">
      <selection sqref="A1:A1048576"/>
    </sheetView>
  </sheetViews>
  <sheetFormatPr defaultRowHeight="15" x14ac:dyDescent="0.25"/>
  <cols>
    <col min="1" max="1" width="26" customWidth="1"/>
  </cols>
  <sheetData>
    <row r="1" spans="1:3" ht="56.25" customHeight="1" x14ac:dyDescent="0.25">
      <c r="A1" s="326"/>
      <c r="C1" t="s">
        <v>171</v>
      </c>
    </row>
    <row r="2" spans="1:3" ht="15.75" thickBot="1" x14ac:dyDescent="0.3">
      <c r="A2" s="327"/>
      <c r="C2" t="s">
        <v>172</v>
      </c>
    </row>
    <row r="3" spans="1:3" ht="29.25" customHeight="1" x14ac:dyDescent="0.25">
      <c r="A3" s="328"/>
      <c r="C3" t="s">
        <v>173</v>
      </c>
    </row>
    <row r="4" spans="1:3" ht="15.75" thickBot="1" x14ac:dyDescent="0.3">
      <c r="A4" s="327"/>
    </row>
    <row r="5" spans="1:3" ht="81" customHeight="1" x14ac:dyDescent="0.25">
      <c r="A5" s="328"/>
    </row>
    <row r="6" spans="1:3" x14ac:dyDescent="0.25">
      <c r="A6" s="329"/>
    </row>
  </sheetData>
  <mergeCells count="3">
    <mergeCell ref="A1:A2"/>
    <mergeCell ref="A3:A4"/>
    <mergeCell ref="A5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Matjaž Ribaš</DisplayName>
        <AccountId>26</AccountId>
        <AccountType/>
      </UserInfo>
      <UserInfo>
        <DisplayName>Jernej Marinč</DisplayName>
        <AccountId>12</AccountId>
        <AccountType/>
      </UserInfo>
      <UserInfo>
        <DisplayName>Lea Kozina</DisplayName>
        <AccountId>16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172B9-2977-4C18-B664-3CE1221C9D80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f3786703-79a9-47de-ad6a-ef81e658716c"/>
    <ds:schemaRef ds:uri="306a5fad-798d-4972-9ba1-b7dc3bc171cd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2</vt:i4>
      </vt:variant>
    </vt:vector>
  </HeadingPairs>
  <TitlesOfParts>
    <vt:vector size="9" baseType="lpstr">
      <vt:lpstr>NAVODILO</vt:lpstr>
      <vt:lpstr>PREDSTAVITEV</vt:lpstr>
      <vt:lpstr>FINANČNE OBVEZNOSTI</vt:lpstr>
      <vt:lpstr>FINANČNA KONSTRUKCIJA</vt:lpstr>
      <vt:lpstr>DENARNI TOK</vt:lpstr>
      <vt:lpstr>List2</vt:lpstr>
      <vt:lpstr>List1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2024-08-14T10:50:26Z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