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AGRO_INVEST/"/>
    </mc:Choice>
  </mc:AlternateContent>
  <xr:revisionPtr revIDLastSave="1362" documentId="11_1755785B630E31714AC92FC1C97B0BAE0974CF27" xr6:coauthVersionLast="47" xr6:coauthVersionMax="47" xr10:uidLastSave="{0B1508BB-B97C-43F4-871E-23930FE844F7}"/>
  <bookViews>
    <workbookView xWindow="12210" yWindow="4560" windowWidth="38700" windowHeight="15345" tabRatio="823" xr2:uid="{00000000-000D-0000-FFFF-FFFF00000000}"/>
  </bookViews>
  <sheets>
    <sheet name="NAVODILO" sheetId="22" r:id="rId1"/>
    <sheet name="PREDSTAVITEV" sheetId="3" r:id="rId2"/>
    <sheet name="FINANČNE OBVEZNOSTI" sheetId="21" r:id="rId3"/>
    <sheet name="FINANČNA KONSTRUKCIJA" sheetId="19" r:id="rId4"/>
    <sheet name="DENARNI TOK" sheetId="20" r:id="rId5"/>
    <sheet name="List2" sheetId="14" state="hidden" r:id="rId6"/>
    <sheet name="List1" sheetId="23" state="hidden" r:id="rId7"/>
  </sheets>
  <definedNames>
    <definedName name="_ftn1" localSheetId="1">#REF!</definedName>
    <definedName name="_ftnref1" localSheetId="1">PREDSTAVITEV!#REF!</definedName>
    <definedName name="_xlnm.Print_Area" localSheetId="2">'FINANČNE OBVEZNOSTI'!$A$1:$N$30</definedName>
    <definedName name="_xlnm.Print_Area" localSheetId="1">PREDSTAVITEV!$A$1:$L$32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9" l="1"/>
  <c r="K24" i="19"/>
  <c r="J24" i="19"/>
  <c r="I24" i="19"/>
  <c r="H24" i="19"/>
  <c r="G24" i="19"/>
  <c r="F24" i="19"/>
  <c r="E24" i="19"/>
  <c r="C22" i="19"/>
  <c r="C24" i="19" s="1"/>
  <c r="D22" i="19" s="1"/>
  <c r="K19" i="19"/>
  <c r="C19" i="19" s="1"/>
  <c r="J19" i="19"/>
  <c r="I19" i="19"/>
  <c r="H19" i="19"/>
  <c r="G19" i="19"/>
  <c r="F19" i="19"/>
  <c r="E19" i="19"/>
  <c r="C21" i="20"/>
  <c r="C24" i="20"/>
  <c r="B29" i="20"/>
  <c r="G24" i="20" l="1"/>
  <c r="F24" i="20"/>
  <c r="E24" i="20"/>
  <c r="D24" i="20"/>
  <c r="I30" i="21"/>
  <c r="I28" i="21"/>
  <c r="I29" i="21"/>
  <c r="J29" i="21" s="1"/>
  <c r="C26" i="21"/>
  <c r="B23" i="20"/>
  <c r="C29" i="20" l="1"/>
  <c r="J30" i="21"/>
  <c r="K30" i="21" s="1"/>
  <c r="L30" i="21" s="1"/>
  <c r="M30" i="21" s="1"/>
  <c r="N30" i="21" s="1"/>
  <c r="K29" i="21"/>
  <c r="D29" i="20"/>
  <c r="G13" i="19"/>
  <c r="E13" i="19"/>
  <c r="B10" i="20"/>
  <c r="E64" i="19"/>
  <c r="E58" i="19"/>
  <c r="E53" i="19"/>
  <c r="K13" i="19"/>
  <c r="K8" i="19"/>
  <c r="E8" i="19"/>
  <c r="E23" i="19" s="1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L29" i="21" l="1"/>
  <c r="E29" i="20"/>
  <c r="D23" i="20"/>
  <c r="E23" i="20"/>
  <c r="F23" i="20"/>
  <c r="G23" i="20"/>
  <c r="C23" i="20"/>
  <c r="O15" i="21"/>
  <c r="O14" i="21"/>
  <c r="O13" i="21"/>
  <c r="N19" i="21"/>
  <c r="I19" i="21"/>
  <c r="B19" i="21"/>
  <c r="J19" i="21"/>
  <c r="K19" i="21"/>
  <c r="L19" i="21"/>
  <c r="M19" i="21"/>
  <c r="G21" i="20" s="1"/>
  <c r="G20" i="20" s="1"/>
  <c r="C19" i="21"/>
  <c r="O18" i="21"/>
  <c r="C64" i="19"/>
  <c r="D64" i="19" s="1"/>
  <c r="C53" i="19"/>
  <c r="D53" i="19" s="1"/>
  <c r="C58" i="19"/>
  <c r="J23" i="3"/>
  <c r="E23" i="3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54" i="19"/>
  <c r="D54" i="19" s="1"/>
  <c r="C55" i="19"/>
  <c r="D55" i="19" s="1"/>
  <c r="C56" i="19"/>
  <c r="F56" i="19" s="1"/>
  <c r="C57" i="19"/>
  <c r="F57" i="19" s="1"/>
  <c r="C59" i="19"/>
  <c r="D59" i="19" s="1"/>
  <c r="C60" i="19"/>
  <c r="D60" i="19" s="1"/>
  <c r="C61" i="19"/>
  <c r="D61" i="19" s="1"/>
  <c r="C62" i="19"/>
  <c r="D62" i="19" s="1"/>
  <c r="C63" i="19"/>
  <c r="D63" i="19" s="1"/>
  <c r="C65" i="19"/>
  <c r="D65" i="19" s="1"/>
  <c r="C66" i="19"/>
  <c r="D66" i="19" s="1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8" i="19"/>
  <c r="N20" i="21"/>
  <c r="G34" i="19"/>
  <c r="J8" i="19"/>
  <c r="I8" i="19"/>
  <c r="H8" i="19"/>
  <c r="G8" i="19"/>
  <c r="I34" i="19"/>
  <c r="H34" i="19"/>
  <c r="J13" i="19"/>
  <c r="I13" i="19"/>
  <c r="H13" i="19"/>
  <c r="M29" i="21" l="1"/>
  <c r="F29" i="20"/>
  <c r="J28" i="21"/>
  <c r="K28" i="21" s="1"/>
  <c r="N6" i="21"/>
  <c r="N24" i="21"/>
  <c r="F23" i="19"/>
  <c r="G23" i="19"/>
  <c r="F64" i="19"/>
  <c r="F65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C34" i="19"/>
  <c r="K45" i="19"/>
  <c r="C37" i="19"/>
  <c r="E68" i="19"/>
  <c r="D57" i="19"/>
  <c r="D56" i="19"/>
  <c r="D58" i="19"/>
  <c r="E67" i="19"/>
  <c r="F66" i="19"/>
  <c r="F63" i="19"/>
  <c r="F62" i="19"/>
  <c r="F61" i="19"/>
  <c r="F58" i="19"/>
  <c r="F60" i="19"/>
  <c r="F59" i="19"/>
  <c r="F55" i="19"/>
  <c r="F53" i="19"/>
  <c r="F54" i="19"/>
  <c r="C8" i="19"/>
  <c r="K23" i="19"/>
  <c r="C13" i="19"/>
  <c r="C67" i="19"/>
  <c r="J23" i="19"/>
  <c r="I23" i="19"/>
  <c r="H23" i="19"/>
  <c r="F23" i="3"/>
  <c r="G23" i="3"/>
  <c r="H23" i="3"/>
  <c r="I23" i="3"/>
  <c r="J16" i="3"/>
  <c r="M24" i="21" s="1"/>
  <c r="I16" i="3"/>
  <c r="L24" i="21" s="1"/>
  <c r="H16" i="3"/>
  <c r="K24" i="21" s="1"/>
  <c r="G16" i="3"/>
  <c r="J24" i="21" s="1"/>
  <c r="F16" i="3"/>
  <c r="I24" i="21" s="1"/>
  <c r="E16" i="3"/>
  <c r="F33" i="19" s="1"/>
  <c r="N29" i="21" l="1"/>
  <c r="D67" i="19"/>
  <c r="B9" i="20"/>
  <c r="B26" i="20" s="1"/>
  <c r="B27" i="20" s="1"/>
  <c r="E69" i="19"/>
  <c r="C68" i="19"/>
  <c r="F68" i="19" s="1"/>
  <c r="L28" i="21"/>
  <c r="M28" i="21" s="1"/>
  <c r="N28" i="21" s="1"/>
  <c r="F7" i="19"/>
  <c r="H27" i="21"/>
  <c r="I27" i="21"/>
  <c r="I21" i="21"/>
  <c r="J27" i="21"/>
  <c r="J21" i="21"/>
  <c r="K27" i="21"/>
  <c r="K21" i="21"/>
  <c r="L27" i="21"/>
  <c r="L21" i="21"/>
  <c r="M27" i="21"/>
  <c r="M21" i="21"/>
  <c r="B5" i="20"/>
  <c r="K47" i="19"/>
  <c r="C45" i="19"/>
  <c r="D43" i="19" s="1"/>
  <c r="K46" i="19"/>
  <c r="F67" i="19"/>
  <c r="C23" i="19"/>
  <c r="J47" i="19"/>
  <c r="G47" i="19"/>
  <c r="E47" i="19"/>
  <c r="E46" i="19"/>
  <c r="J46" i="19"/>
  <c r="I47" i="19"/>
  <c r="I46" i="19"/>
  <c r="H47" i="19"/>
  <c r="H46" i="19"/>
  <c r="F47" i="19"/>
  <c r="G46" i="19"/>
  <c r="F46" i="19"/>
  <c r="J7" i="19"/>
  <c r="J33" i="19"/>
  <c r="L6" i="21"/>
  <c r="F5" i="20"/>
  <c r="J6" i="21"/>
  <c r="H33" i="19"/>
  <c r="H7" i="19"/>
  <c r="D5" i="20"/>
  <c r="I6" i="21"/>
  <c r="G33" i="19"/>
  <c r="G7" i="19"/>
  <c r="C5" i="20"/>
  <c r="K6" i="21"/>
  <c r="I33" i="19"/>
  <c r="I7" i="19"/>
  <c r="E5" i="20"/>
  <c r="K33" i="19"/>
  <c r="G5" i="20"/>
  <c r="K7" i="19"/>
  <c r="M6" i="21"/>
  <c r="C27" i="19" l="1"/>
  <c r="D19" i="19"/>
  <c r="G29" i="20"/>
  <c r="D13" i="19"/>
  <c r="D68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D24" i="19" l="1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<sst xmlns="http://schemas.openxmlformats.org/spreadsheetml/2006/main" count="236" uniqueCount="184">
  <si>
    <t>NAVODILA ZA IZPOLNJEVANJE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</si>
  <si>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</si>
  <si>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</si>
  <si>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</si>
  <si>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</si>
  <si>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</si>
  <si>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</si>
  <si>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</si>
  <si>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</si>
  <si>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</si>
  <si>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r>
  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sofinancirani z nepovranimi sredstvi, sicer podatkov ne vpisujte.
</t>
    </r>
    <r>
      <rPr>
        <i/>
        <sz val="9"/>
        <color rgb="FF464646"/>
        <rFont val="Arial"/>
        <family val="2"/>
        <charset val="238"/>
      </rPr>
      <t>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  </r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</si>
  <si>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</si>
  <si>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</si>
  <si>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</si>
  <si>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PREDSTAVITEV VLAGATELJA</t>
  </si>
  <si>
    <t xml:space="preserve">Predstavitev dejavnost vlagatelja (glavni proizvodi/storitve, kupci, dobavitelji, glavna konkurenca), glavne usmeritve poslovanja,  predstavite ali imate dopolnilno dejavnost na kmetiji.
</t>
  </si>
  <si>
    <t>Predstavitev tehnologije in opreme vlagatelja (mehanizacija/oprema, stalež živali, zgradbe, zemljišča).</t>
  </si>
  <si>
    <t>Predstavitev delovne sile - vodstva in zaposlenih oz. članov kmetije, obstoječe in predvideno zaposlovanje oseb, s podatkom ali boste po zaključku projekta ustvarili novo delovno mesto oz. zaposlitev</t>
  </si>
  <si>
    <t>Ali imate naslednika kmetije/podjetja (ime in priimek ter starost ob oddaji vloge). 
Kot naslednik kmetije se šteje tudi morebitni naslednik kmetije, to so vaši otroci, zato navedite ali imate otroke (npr. 3 otroci).</t>
  </si>
  <si>
    <t>Opis poslovanja vlagatelja v zadnjem letu.</t>
  </si>
  <si>
    <t>Opišite razvojno usmerjenost ter dejavnosti razvoja vlagatelja v zadnjih 5 letih (investicije v tehnološko opremljenost, vlaganje v razvoj novih produktov…) ter elemente inovativnosti projekta.</t>
  </si>
  <si>
    <t xml:space="preserve">Predstavite aktivnosti vlaganja na področju obvladovanja tveganj v kmetijstvu zaradi podnebnih sprememb (npr. sklenjena veljavna zavarovanja, oz. ukrepe v zadnjih 5 letih kot npr.  izvedene agrotehnične ukrepe (izbira tolerantnih sort, način obdelave tal, izbor prilagodljivih pasem živali, ipd.) in/ali z izbiro ustreznih tehnologij (pridelava v zaprtih prostorih) in vlaganja v opremo na področju namakanja, protitočnih mrež, oroševanja, protislanske zaščite), diverzifikacija proizvodnje, uporaba skladiščnih kapacitet </t>
  </si>
  <si>
    <t>Pretekla vlaganja v rabo OVE oz. izboljšanje energetske učinkovitosti vlagatelja (sončna elektrarna, … ) ter vlaganja v prilagoditve podnebnim spremembam (investicije v rastlinjake, oroševanje, namakanje, hladilnice, protitočne mreže, ...) in morebitna druga vlaganja v varstvo okolja in podnebja.</t>
  </si>
  <si>
    <t>Opis ekološke usmerjenosti vlagatelja (ali imate certifikat ekološke pridelave, vlagate oz. se preusmerjate v ekološko pridelavo, ste vključeni v intervencijo IRP19 Ekološko kmetovanje oziroma IRP43 Ekološko čebelarjenje iz SN SKP 2023-2027, ali tržite ekološke proizvode, imate nadzor nad onesnaževanjem, čisto proizvodnjo, obnovljivimi viri, izkušnje pri ekološko usmerjenem projektu…).</t>
  </si>
  <si>
    <t>Opišite morebitne aktivnosti vlagatelja, ki vodijo v digitalizacijo (brezpapirno poslovanje, digitalno trženje, druga vlaganja v digitalizacijo, …).</t>
  </si>
  <si>
    <t>Predstavite vaše članstvo v zadrugi oz. drugi kmetijski organizaciji ter sodelovanje z lokalnimi dobavitelji, lokalnimi zaposlenimi ali povezovanje z razvojno agencijo.</t>
  </si>
  <si>
    <t>Vpišite leto pred oddajo vloge</t>
  </si>
  <si>
    <t>Leto</t>
  </si>
  <si>
    <t>Obseg delovne sile oz. PDM</t>
  </si>
  <si>
    <t>Število zaposlenih</t>
  </si>
  <si>
    <t>Obseg kmetijskih zemljišč v lasti v ha</t>
  </si>
  <si>
    <t>Obseg gozdnih zemljišč v lasti v ha</t>
  </si>
  <si>
    <t>Obseg kmetijskih zemljišč v najemu v ha</t>
  </si>
  <si>
    <t>Obseg gozdnih zemljišč v najemu v ha</t>
  </si>
  <si>
    <t>Skupaj v ha</t>
  </si>
  <si>
    <t>PODATKI O PRODAJI, TRGU IN TRŽENJU</t>
  </si>
  <si>
    <t>Utemeljite plan prodaje ter priložite zavezujoče pogodbe, predpogodbe, pisma o nameri za prodajo (priložite v EPO, saj so predmet ocenjevanja)</t>
  </si>
  <si>
    <t>Glavni trg/i ter položaj vlagatelja na trgu/ih</t>
  </si>
  <si>
    <t>Opis blagovne znamke, patenta</t>
  </si>
  <si>
    <t>PODATKI O PROJEKTU</t>
  </si>
  <si>
    <t>Namen in cilji projekta</t>
  </si>
  <si>
    <t>Izberite ustrezno področje projekta</t>
  </si>
  <si>
    <t>Predstavitev upravičenih in neupravičenih stroškov projekta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</si>
  <si>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</si>
  <si>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</si>
  <si>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</si>
  <si>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</si>
  <si>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</si>
  <si>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</si>
  <si>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</si>
  <si>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</si>
  <si>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</si>
  <si>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</si>
  <si>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</si>
  <si>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</si>
  <si>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</si>
  <si>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</si>
  <si>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</si>
  <si>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</si>
  <si>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</si>
  <si>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</si>
  <si>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</si>
  <si>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</si>
  <si>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</si>
  <si>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</si>
  <si>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</si>
  <si>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</si>
  <si>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 xml:space="preserve"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
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</si>
  <si>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</si>
  <si>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</si>
  <si>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</si>
  <si>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</si>
  <si>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</si>
  <si>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</si>
  <si>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</si>
  <si>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</si>
  <si>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</si>
  <si>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</si>
  <si>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</si>
  <si>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</si>
  <si>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</si>
  <si>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</si>
  <si>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</si>
  <si>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</si>
  <si>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</si>
  <si>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</si>
  <si>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</si>
  <si>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</si>
  <si>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</si>
  <si>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</si>
  <si>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</si>
  <si>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</si>
  <si>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</si>
  <si>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</si>
  <si>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</si>
  <si>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</si>
  <si>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</si>
  <si>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</si>
  <si>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</si>
  <si>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</si>
  <si>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</si>
  <si>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</si>
  <si>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</si>
  <si>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</si>
  <si>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</si>
  <si>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</si>
  <si>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t>Virov financiranja investicije ne izpolnjujte, v kolikor so viri financiranja investicije razvidni v poslovnem načrtu ali drugi finančni prilogi.
Vpišite naziv in številko strani v spodnji dve vrstici.
Zneske izplačil nepovratnih sredstev vnesite v tistem letu (npr. 10.000 € v letu X), v katerem bo izpolnjen pogoj za nakazilo sredstev na vaš transakcijski račun. 
Istočano vnesite znesek v minus za vračilo nepovratnih sredstev (npr. vračilo SRRS -10.000 € v letu X).</t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</si>
  <si>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</si>
  <si>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</si>
  <si>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</si>
  <si>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</si>
  <si>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</si>
  <si>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</si>
  <si>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</si>
  <si>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</si>
  <si>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</si>
  <si>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</si>
  <si>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</si>
  <si>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</si>
  <si>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</si>
  <si>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</si>
  <si>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</si>
  <si>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</si>
  <si>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</si>
  <si>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</si>
  <si>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</si>
  <si>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</si>
  <si>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</si>
  <si>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</si>
  <si>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</si>
  <si>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</si>
  <si>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</si>
  <si>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</si>
  <si>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</si>
  <si>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</si>
  <si>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</si>
  <si>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</si>
  <si>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</si>
  <si>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</si>
  <si>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</si>
  <si>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</si>
  <si>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</si>
  <si>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</si>
  <si>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</si>
  <si>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</si>
  <si>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</si>
  <si>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</si>
  <si>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</si>
  <si>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</si>
  <si>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</si>
  <si>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</si>
  <si>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</si>
  <si>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</si>
  <si>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</si>
  <si>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</si>
  <si>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</si>
  <si>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</si>
  <si>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</si>
  <si>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</si>
  <si>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DOPOLNILNE 2023</t>
  </si>
  <si>
    <t>AGRO ZEMLJA in GOZD 2023</t>
  </si>
  <si>
    <t>AGRO KMETIJSKA ZEMLJA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</si>
  <si>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</si>
  <si>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</si>
  <si>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</si>
  <si>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bo s projektom uvedel novo dejavnost na kmetijskem gospodarstvu oz. povečal ali izboljšal storitvene kapacitete</t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</si>
  <si>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</si>
  <si>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</si>
  <si>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</si>
  <si>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</si>
  <si>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</si>
  <si>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</si>
  <si>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</si>
  <si>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</si>
  <si>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</si>
  <si>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</si>
  <si>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</si>
  <si>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t>povečanje odpornosti kmetijskih gospodarstev na podnebne spremembe (prilagajanje na podnebne spremembe) </t>
  </si>
  <si>
    <t>zmanjšanje emisij toplogrednih plinov (blaženje podnebnih sprememb) </t>
  </si>
  <si>
    <t>izboljšanje konkurenčnosti in splošne učinkovitosti  </t>
  </si>
  <si>
    <t>Utemeljite izbrano področje projekta</t>
  </si>
  <si>
    <t>Navedite  znanja in spretnosti vlagatelja, izobrazbo nosilca KG ter ali je vlagatelj mladi kmet (je star največ 40 let ter ima ustrezna znanja in spretnosti)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</si>
  <si>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FINANČNE OBVEZNOSTI, ...). </t>
  </si>
  <si>
    <t>Pojasnilo vlagatelja glede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</si>
</sst>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0_ ;\-#,##0.00\ "/>
    <numFmt numFmtId="168" formatCode="#,##0.0_ ;\-#,##0.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9"/>
      <color rgb="FF464646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0" borderId="0"/>
    <xf numFmtId="0" fontId="23" fillId="0" borderId="0"/>
  </cellStyleXfs>
  <cellXfs count="332">
    <xf numFmtId="0" fontId="0" fillId="0" borderId="0" xfId="0"/>
    <xf numFmtId="0" fontId="3" fillId="5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64" fontId="7" fillId="7" borderId="12" xfId="1" applyNumberFormat="1" applyFont="1" applyFill="1" applyBorder="1" applyAlignment="1" applyProtection="1"/>
    <xf numFmtId="9" fontId="7" fillId="7" borderId="12" xfId="2" applyFont="1" applyFill="1" applyBorder="1" applyAlignment="1" applyProtection="1">
      <alignment horizontal="center"/>
    </xf>
    <xf numFmtId="164" fontId="5" fillId="6" borderId="13" xfId="3" applyNumberFormat="1" applyFont="1" applyBorder="1" applyAlignment="1" applyProtection="1">
      <protection locked="0"/>
    </xf>
    <xf numFmtId="164" fontId="5" fillId="6" borderId="15" xfId="3" applyNumberFormat="1" applyFont="1" applyBorder="1" applyAlignment="1" applyProtection="1">
      <protection locked="0"/>
    </xf>
    <xf numFmtId="9" fontId="5" fillId="7" borderId="1" xfId="2" applyFont="1" applyFill="1" applyBorder="1" applyAlignment="1" applyProtection="1">
      <alignment horizontal="center"/>
    </xf>
    <xf numFmtId="164" fontId="5" fillId="7" borderId="1" xfId="1" applyNumberFormat="1" applyFont="1" applyFill="1" applyBorder="1" applyAlignment="1" applyProtection="1"/>
    <xf numFmtId="164" fontId="7" fillId="7" borderId="1" xfId="1" applyNumberFormat="1" applyFont="1" applyFill="1" applyBorder="1" applyAlignment="1" applyProtection="1"/>
    <xf numFmtId="164" fontId="7" fillId="7" borderId="2" xfId="1" applyNumberFormat="1" applyFont="1" applyFill="1" applyBorder="1" applyAlignment="1" applyProtection="1"/>
    <xf numFmtId="9" fontId="7" fillId="7" borderId="1" xfId="2" applyFont="1" applyFill="1" applyBorder="1" applyAlignment="1" applyProtection="1">
      <alignment horizontal="center"/>
    </xf>
    <xf numFmtId="164" fontId="5" fillId="6" borderId="16" xfId="3" applyNumberFormat="1" applyFont="1" applyBorder="1" applyAlignment="1" applyProtection="1">
      <protection locked="0"/>
    </xf>
    <xf numFmtId="0" fontId="7" fillId="0" borderId="0" xfId="0" applyFont="1"/>
    <xf numFmtId="164" fontId="7" fillId="7" borderId="7" xfId="1" applyNumberFormat="1" applyFont="1" applyFill="1" applyBorder="1" applyAlignment="1" applyProtection="1"/>
    <xf numFmtId="164" fontId="7" fillId="7" borderId="18" xfId="1" applyNumberFormat="1" applyFont="1" applyFill="1" applyBorder="1" applyAlignment="1" applyProtection="1"/>
    <xf numFmtId="9" fontId="7" fillId="7" borderId="7" xfId="2" applyFont="1" applyFill="1" applyBorder="1" applyAlignment="1" applyProtection="1">
      <alignment horizontal="center"/>
    </xf>
    <xf numFmtId="164" fontId="5" fillId="7" borderId="6" xfId="1" applyNumberFormat="1" applyFont="1" applyFill="1" applyBorder="1" applyAlignment="1" applyProtection="1"/>
    <xf numFmtId="164" fontId="5" fillId="6" borderId="30" xfId="3" applyNumberFormat="1" applyFont="1" applyBorder="1" applyAlignment="1" applyProtection="1">
      <protection locked="0"/>
    </xf>
    <xf numFmtId="164" fontId="9" fillId="6" borderId="15" xfId="3" applyNumberFormat="1" applyFont="1" applyBorder="1" applyAlignment="1" applyProtection="1">
      <protection locked="0"/>
    </xf>
    <xf numFmtId="164" fontId="7" fillId="7" borderId="28" xfId="1" applyNumberFormat="1" applyFont="1" applyFill="1" applyBorder="1" applyAlignment="1" applyProtection="1"/>
    <xf numFmtId="164" fontId="5" fillId="6" borderId="38" xfId="3" applyNumberFormat="1" applyFont="1" applyBorder="1" applyAlignment="1" applyProtection="1">
      <protection locked="0"/>
    </xf>
    <xf numFmtId="164" fontId="7" fillId="7" borderId="41" xfId="1" applyNumberFormat="1" applyFont="1" applyFill="1" applyBorder="1" applyAlignment="1" applyProtection="1"/>
    <xf numFmtId="164" fontId="7" fillId="7" borderId="43" xfId="1" applyNumberFormat="1" applyFont="1" applyFill="1" applyBorder="1" applyAlignment="1" applyProtection="1"/>
    <xf numFmtId="164" fontId="5" fillId="7" borderId="49" xfId="1" applyNumberFormat="1" applyFont="1" applyFill="1" applyBorder="1" applyAlignment="1" applyProtection="1"/>
    <xf numFmtId="164" fontId="7" fillId="7" borderId="5" xfId="1" applyNumberFormat="1" applyFont="1" applyFill="1" applyBorder="1" applyAlignment="1" applyProtection="1"/>
    <xf numFmtId="164" fontId="5" fillId="6" borderId="50" xfId="3" applyNumberFormat="1" applyFont="1" applyBorder="1" applyAlignment="1" applyProtection="1">
      <protection locked="0"/>
    </xf>
    <xf numFmtId="164" fontId="5" fillId="7" borderId="14" xfId="3" applyNumberFormat="1" applyFont="1" applyFill="1" applyBorder="1" applyAlignment="1" applyProtection="1"/>
    <xf numFmtId="164" fontId="5" fillId="7" borderId="30" xfId="3" applyNumberFormat="1" applyFont="1" applyFill="1" applyBorder="1" applyAlignment="1" applyProtection="1"/>
    <xf numFmtId="0" fontId="13" fillId="0" borderId="0" xfId="0" applyFont="1"/>
    <xf numFmtId="0" fontId="0" fillId="0" borderId="0" xfId="0" applyAlignment="1">
      <alignment horizontal="center"/>
    </xf>
    <xf numFmtId="0" fontId="5" fillId="7" borderId="4" xfId="3" applyFont="1" applyFill="1" applyBorder="1" applyAlignment="1" applyProtection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center"/>
    </xf>
    <xf numFmtId="164" fontId="7" fillId="7" borderId="60" xfId="1" applyNumberFormat="1" applyFont="1" applyFill="1" applyBorder="1" applyAlignment="1" applyProtection="1"/>
    <xf numFmtId="9" fontId="7" fillId="7" borderId="1" xfId="2" applyFont="1" applyFill="1" applyBorder="1" applyAlignment="1" applyProtection="1"/>
    <xf numFmtId="9" fontId="5" fillId="7" borderId="1" xfId="2" applyFont="1" applyFill="1" applyBorder="1" applyAlignment="1" applyProtection="1"/>
    <xf numFmtId="9" fontId="7" fillId="7" borderId="7" xfId="2" applyFont="1" applyFill="1" applyBorder="1" applyAlignment="1" applyProtection="1"/>
    <xf numFmtId="9" fontId="7" fillId="7" borderId="12" xfId="2" applyFont="1" applyFill="1" applyBorder="1" applyAlignment="1" applyProtection="1"/>
    <xf numFmtId="164" fontId="7" fillId="7" borderId="26" xfId="1" applyNumberFormat="1" applyFont="1" applyFill="1" applyBorder="1" applyAlignment="1" applyProtection="1"/>
    <xf numFmtId="164" fontId="7" fillId="7" borderId="15" xfId="3" applyNumberFormat="1" applyFont="1" applyFill="1" applyBorder="1" applyAlignment="1" applyProtection="1"/>
    <xf numFmtId="164" fontId="9" fillId="6" borderId="14" xfId="3" applyNumberFormat="1" applyFont="1" applyBorder="1" applyAlignment="1" applyProtection="1">
      <protection locked="0"/>
    </xf>
    <xf numFmtId="164" fontId="9" fillId="6" borderId="30" xfId="3" applyNumberFormat="1" applyFont="1" applyBorder="1" applyAlignment="1" applyProtection="1">
      <protection locked="0"/>
    </xf>
    <xf numFmtId="164" fontId="9" fillId="6" borderId="29" xfId="3" applyNumberFormat="1" applyFont="1" applyBorder="1" applyAlignment="1" applyProtection="1">
      <protection locked="0"/>
    </xf>
    <xf numFmtId="164" fontId="9" fillId="6" borderId="38" xfId="3" applyNumberFormat="1" applyFont="1" applyBorder="1" applyAlignment="1" applyProtection="1">
      <protection locked="0"/>
    </xf>
    <xf numFmtId="164" fontId="9" fillId="6" borderId="53" xfId="3" applyNumberFormat="1" applyFont="1" applyBorder="1" applyAlignment="1" applyProtection="1">
      <protection locked="0"/>
    </xf>
    <xf numFmtId="164" fontId="9" fillId="6" borderId="39" xfId="3" applyNumberFormat="1" applyFont="1" applyBorder="1" applyAlignment="1" applyProtection="1">
      <protection locked="0"/>
    </xf>
    <xf numFmtId="164" fontId="9" fillId="7" borderId="53" xfId="3" applyNumberFormat="1" applyFont="1" applyFill="1" applyBorder="1" applyAlignment="1" applyProtection="1"/>
    <xf numFmtId="164" fontId="9" fillId="7" borderId="39" xfId="3" applyNumberFormat="1" applyFont="1" applyFill="1" applyBorder="1" applyAlignment="1" applyProtection="1"/>
    <xf numFmtId="164" fontId="5" fillId="7" borderId="62" xfId="1" applyNumberFormat="1" applyFont="1" applyFill="1" applyBorder="1" applyAlignment="1" applyProtection="1"/>
    <xf numFmtId="0" fontId="8" fillId="7" borderId="19" xfId="3" applyFont="1" applyFill="1" applyBorder="1" applyAlignment="1" applyProtection="1"/>
    <xf numFmtId="0" fontId="17" fillId="7" borderId="32" xfId="3" applyFont="1" applyFill="1" applyBorder="1" applyAlignment="1" applyProtection="1">
      <alignment horizontal="left" vertical="center" wrapText="1" readingOrder="1"/>
    </xf>
    <xf numFmtId="0" fontId="17" fillId="7" borderId="32" xfId="3" applyFont="1" applyFill="1" applyBorder="1" applyAlignment="1" applyProtection="1">
      <alignment vertical="center" wrapText="1"/>
    </xf>
    <xf numFmtId="0" fontId="17" fillId="7" borderId="51" xfId="3" applyFont="1" applyFill="1" applyBorder="1" applyAlignment="1" applyProtection="1">
      <alignment vertical="center" wrapText="1"/>
    </xf>
    <xf numFmtId="164" fontId="9" fillId="7" borderId="38" xfId="3" applyNumberFormat="1" applyFont="1" applyFill="1" applyBorder="1" applyAlignment="1" applyProtection="1"/>
    <xf numFmtId="165" fontId="9" fillId="6" borderId="15" xfId="2" applyNumberFormat="1" applyFont="1" applyFill="1" applyBorder="1" applyAlignment="1" applyProtection="1">
      <alignment horizontal="center"/>
      <protection locked="0"/>
    </xf>
    <xf numFmtId="164" fontId="9" fillId="6" borderId="15" xfId="3" applyNumberFormat="1" applyFont="1" applyBorder="1" applyAlignment="1" applyProtection="1">
      <alignment horizontal="left"/>
      <protection locked="0"/>
    </xf>
    <xf numFmtId="14" fontId="9" fillId="6" borderId="15" xfId="3" applyNumberFormat="1" applyFont="1" applyBorder="1" applyAlignment="1" applyProtection="1">
      <alignment horizontal="left"/>
      <protection locked="0"/>
    </xf>
    <xf numFmtId="14" fontId="9" fillId="6" borderId="15" xfId="3" applyNumberFormat="1" applyFont="1" applyBorder="1" applyAlignment="1" applyProtection="1">
      <alignment horizontal="center"/>
      <protection locked="0"/>
    </xf>
    <xf numFmtId="164" fontId="9" fillId="6" borderId="36" xfId="3" applyNumberFormat="1" applyFont="1" applyBorder="1" applyAlignment="1" applyProtection="1">
      <protection locked="0"/>
    </xf>
    <xf numFmtId="2" fontId="9" fillId="7" borderId="12" xfId="3" applyNumberFormat="1" applyFont="1" applyFill="1" applyBorder="1" applyAlignment="1" applyProtection="1"/>
    <xf numFmtId="164" fontId="9" fillId="6" borderId="66" xfId="3" applyNumberFormat="1" applyFont="1" applyBorder="1" applyAlignment="1" applyProtection="1">
      <protection locked="0"/>
    </xf>
    <xf numFmtId="164" fontId="9" fillId="6" borderId="0" xfId="3" applyNumberFormat="1" applyFont="1" applyBorder="1" applyAlignment="1" applyProtection="1">
      <protection locked="0"/>
    </xf>
    <xf numFmtId="164" fontId="9" fillId="6" borderId="67" xfId="3" applyNumberFormat="1" applyFont="1" applyBorder="1" applyAlignment="1" applyProtection="1">
      <protection locked="0"/>
    </xf>
    <xf numFmtId="164" fontId="9" fillId="6" borderId="68" xfId="3" applyNumberFormat="1" applyFont="1" applyBorder="1" applyAlignment="1" applyProtection="1">
      <protection locked="0"/>
    </xf>
    <xf numFmtId="164" fontId="9" fillId="6" borderId="3" xfId="3" applyNumberFormat="1" applyFont="1" applyBorder="1" applyAlignment="1" applyProtection="1">
      <protection locked="0"/>
    </xf>
    <xf numFmtId="164" fontId="9" fillId="6" borderId="69" xfId="3" applyNumberFormat="1" applyFont="1" applyBorder="1" applyAlignment="1" applyProtection="1">
      <protection locked="0"/>
    </xf>
    <xf numFmtId="165" fontId="9" fillId="6" borderId="66" xfId="2" applyNumberFormat="1" applyFont="1" applyFill="1" applyBorder="1" applyAlignment="1" applyProtection="1">
      <alignment horizontal="center"/>
      <protection locked="0"/>
    </xf>
    <xf numFmtId="164" fontId="9" fillId="6" borderId="66" xfId="3" applyNumberFormat="1" applyFont="1" applyBorder="1" applyAlignment="1" applyProtection="1">
      <alignment horizontal="left"/>
      <protection locked="0"/>
    </xf>
    <xf numFmtId="14" fontId="9" fillId="6" borderId="66" xfId="3" applyNumberFormat="1" applyFont="1" applyBorder="1" applyAlignment="1" applyProtection="1">
      <alignment horizontal="left"/>
      <protection locked="0"/>
    </xf>
    <xf numFmtId="14" fontId="9" fillId="6" borderId="66" xfId="3" applyNumberFormat="1" applyFont="1" applyBorder="1" applyAlignment="1" applyProtection="1">
      <alignment horizontal="center"/>
      <protection locked="0"/>
    </xf>
    <xf numFmtId="164" fontId="9" fillId="6" borderId="70" xfId="3" applyNumberFormat="1" applyFont="1" applyBorder="1" applyAlignment="1" applyProtection="1">
      <protection locked="0"/>
    </xf>
    <xf numFmtId="164" fontId="7" fillId="7" borderId="71" xfId="3" applyNumberFormat="1" applyFont="1" applyFill="1" applyBorder="1" applyAlignment="1" applyProtection="1"/>
    <xf numFmtId="164" fontId="6" fillId="7" borderId="72" xfId="3" applyNumberFormat="1" applyFont="1" applyFill="1" applyBorder="1" applyAlignment="1" applyProtection="1"/>
    <xf numFmtId="164" fontId="7" fillId="7" borderId="59" xfId="3" applyNumberFormat="1" applyFont="1" applyFill="1" applyBorder="1" applyAlignment="1" applyProtection="1"/>
    <xf numFmtId="164" fontId="7" fillId="7" borderId="73" xfId="3" applyNumberFormat="1" applyFont="1" applyFill="1" applyBorder="1" applyAlignment="1" applyProtection="1"/>
    <xf numFmtId="14" fontId="9" fillId="6" borderId="1" xfId="3" applyNumberFormat="1" applyFont="1" applyBorder="1" applyAlignment="1" applyProtection="1">
      <alignment horizontal="center"/>
      <protection locked="0"/>
    </xf>
    <xf numFmtId="164" fontId="9" fillId="6" borderId="1" xfId="3" applyNumberFormat="1" applyFont="1" applyBorder="1" applyAlignment="1" applyProtection="1">
      <alignment horizontal="right"/>
      <protection locked="0"/>
    </xf>
    <xf numFmtId="164" fontId="9" fillId="6" borderId="1" xfId="3" applyNumberFormat="1" applyFont="1" applyBorder="1" applyAlignment="1" applyProtection="1">
      <protection locked="0"/>
    </xf>
    <xf numFmtId="3" fontId="5" fillId="7" borderId="1" xfId="3" applyNumberFormat="1" applyFont="1" applyFill="1" applyBorder="1" applyAlignment="1" applyProtection="1"/>
    <xf numFmtId="3" fontId="5" fillId="7" borderId="28" xfId="3" applyNumberFormat="1" applyFont="1" applyFill="1" applyBorder="1" applyAlignment="1" applyProtection="1"/>
    <xf numFmtId="0" fontId="15" fillId="7" borderId="27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vertical="center" wrapText="1"/>
    </xf>
    <xf numFmtId="0" fontId="9" fillId="7" borderId="27" xfId="0" applyFont="1" applyFill="1" applyBorder="1" applyAlignment="1">
      <alignment horizontal="left"/>
    </xf>
    <xf numFmtId="0" fontId="5" fillId="7" borderId="27" xfId="0" applyFont="1" applyFill="1" applyBorder="1" applyAlignment="1">
      <alignment horizontal="left" vertical="center" wrapText="1"/>
    </xf>
    <xf numFmtId="0" fontId="12" fillId="7" borderId="27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5" fillId="7" borderId="27" xfId="4" applyFont="1" applyFill="1" applyBorder="1" applyAlignment="1">
      <alignment horizontal="left" wrapText="1"/>
    </xf>
    <xf numFmtId="0" fontId="7" fillId="7" borderId="27" xfId="4" applyFont="1" applyFill="1" applyBorder="1" applyAlignment="1">
      <alignment horizontal="left" wrapText="1"/>
    </xf>
    <xf numFmtId="0" fontId="7" fillId="7" borderId="63" xfId="4" applyFont="1" applyFill="1" applyBorder="1" applyAlignment="1">
      <alignment horizontal="left" wrapText="1"/>
    </xf>
    <xf numFmtId="0" fontId="0" fillId="7" borderId="44" xfId="0" applyFill="1" applyBorder="1"/>
    <xf numFmtId="0" fontId="0" fillId="7" borderId="0" xfId="0" applyFill="1"/>
    <xf numFmtId="0" fontId="22" fillId="7" borderId="45" xfId="0" applyFont="1" applyFill="1" applyBorder="1"/>
    <xf numFmtId="0" fontId="26" fillId="7" borderId="44" xfId="0" applyFont="1" applyFill="1" applyBorder="1" applyAlignment="1">
      <alignment wrapText="1"/>
    </xf>
    <xf numFmtId="0" fontId="7" fillId="7" borderId="0" xfId="0" applyFont="1" applyFill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7" fillId="7" borderId="44" xfId="4" applyFont="1" applyFill="1" applyBorder="1" applyAlignment="1">
      <alignment vertical="center" wrapText="1"/>
    </xf>
    <xf numFmtId="0" fontId="7" fillId="7" borderId="0" xfId="4" applyFont="1" applyFill="1" applyAlignment="1">
      <alignment vertical="center" wrapText="1"/>
    </xf>
    <xf numFmtId="14" fontId="7" fillId="7" borderId="1" xfId="4" applyNumberFormat="1" applyFont="1" applyFill="1" applyBorder="1" applyAlignment="1">
      <alignment horizontal="center" vertical="center" wrapText="1"/>
    </xf>
    <xf numFmtId="0" fontId="0" fillId="7" borderId="47" xfId="0" applyFill="1" applyBorder="1"/>
    <xf numFmtId="0" fontId="0" fillId="7" borderId="64" xfId="0" applyFill="1" applyBorder="1"/>
    <xf numFmtId="164" fontId="0" fillId="7" borderId="64" xfId="0" applyNumberFormat="1" applyFill="1" applyBorder="1"/>
    <xf numFmtId="3" fontId="0" fillId="7" borderId="64" xfId="0" applyNumberFormat="1" applyFill="1" applyBorder="1"/>
    <xf numFmtId="3" fontId="0" fillId="7" borderId="65" xfId="0" applyNumberFormat="1" applyFill="1" applyBorder="1"/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164" fontId="9" fillId="6" borderId="74" xfId="3" applyNumberFormat="1" applyFont="1" applyBorder="1" applyAlignment="1" applyProtection="1">
      <alignment horizontal="left"/>
      <protection locked="0"/>
    </xf>
    <xf numFmtId="164" fontId="9" fillId="6" borderId="75" xfId="3" applyNumberFormat="1" applyFont="1" applyBorder="1" applyAlignment="1" applyProtection="1">
      <alignment horizontal="left"/>
      <protection locked="0"/>
    </xf>
    <xf numFmtId="164" fontId="5" fillId="6" borderId="11" xfId="3" applyNumberFormat="1" applyFont="1" applyAlignment="1" applyProtection="1">
      <protection locked="0"/>
    </xf>
    <xf numFmtId="164" fontId="5" fillId="6" borderId="76" xfId="3" applyNumberFormat="1" applyFont="1" applyBorder="1" applyAlignment="1" applyProtection="1">
      <protection locked="0"/>
    </xf>
    <xf numFmtId="164" fontId="7" fillId="7" borderId="76" xfId="3" applyNumberFormat="1" applyFont="1" applyFill="1" applyBorder="1" applyAlignment="1" applyProtection="1"/>
    <xf numFmtId="0" fontId="9" fillId="7" borderId="27" xfId="0" applyFont="1" applyFill="1" applyBorder="1"/>
    <xf numFmtId="0" fontId="7" fillId="7" borderId="27" xfId="4" applyFont="1" applyFill="1" applyBorder="1" applyAlignment="1">
      <alignment wrapText="1"/>
    </xf>
    <xf numFmtId="0" fontId="7" fillId="7" borderId="2" xfId="4" applyFont="1" applyFill="1" applyBorder="1" applyAlignment="1">
      <alignment horizontal="center" wrapText="1"/>
    </xf>
    <xf numFmtId="0" fontId="7" fillId="7" borderId="1" xfId="4" applyFont="1" applyFill="1" applyBorder="1" applyAlignment="1">
      <alignment horizontal="center" wrapText="1"/>
    </xf>
    <xf numFmtId="0" fontId="7" fillId="7" borderId="5" xfId="4" applyFont="1" applyFill="1" applyBorder="1" applyAlignment="1">
      <alignment horizontal="center" wrapText="1"/>
    </xf>
    <xf numFmtId="0" fontId="12" fillId="7" borderId="28" xfId="4" applyFont="1" applyFill="1" applyBorder="1" applyAlignment="1">
      <alignment horizontal="center" wrapText="1"/>
    </xf>
    <xf numFmtId="0" fontId="7" fillId="7" borderId="25" xfId="4" applyFont="1" applyFill="1" applyBorder="1" applyAlignment="1">
      <alignment horizontal="left" wrapText="1"/>
    </xf>
    <xf numFmtId="0" fontId="7" fillId="7" borderId="1" xfId="4" quotePrefix="1" applyFont="1" applyFill="1" applyBorder="1" applyAlignment="1">
      <alignment horizontal="center" wrapText="1"/>
    </xf>
    <xf numFmtId="0" fontId="9" fillId="7" borderId="27" xfId="4" applyFont="1" applyFill="1" applyBorder="1" applyAlignment="1">
      <alignment horizontal="left" wrapText="1"/>
    </xf>
    <xf numFmtId="0" fontId="9" fillId="7" borderId="1" xfId="5" quotePrefix="1" applyFont="1" applyFill="1" applyBorder="1" applyAlignment="1">
      <alignment horizontal="center" vertical="center" wrapText="1"/>
    </xf>
    <xf numFmtId="0" fontId="9" fillId="7" borderId="2" xfId="4" applyFont="1" applyFill="1" applyBorder="1" applyAlignment="1">
      <alignment horizontal="center" wrapText="1"/>
    </xf>
    <xf numFmtId="0" fontId="9" fillId="7" borderId="3" xfId="4" applyFont="1" applyFill="1" applyBorder="1" applyAlignment="1">
      <alignment horizontal="center" wrapText="1"/>
    </xf>
    <xf numFmtId="0" fontId="5" fillId="7" borderId="1" xfId="4" applyFont="1" applyFill="1" applyBorder="1" applyAlignment="1">
      <alignment horizontal="center" wrapText="1"/>
    </xf>
    <xf numFmtId="0" fontId="9" fillId="7" borderId="1" xfId="4" applyFont="1" applyFill="1" applyBorder="1" applyAlignment="1">
      <alignment horizontal="center" wrapText="1"/>
    </xf>
    <xf numFmtId="0" fontId="7" fillId="7" borderId="40" xfId="4" applyFont="1" applyFill="1" applyBorder="1" applyAlignment="1">
      <alignment horizontal="left" wrapText="1"/>
    </xf>
    <xf numFmtId="0" fontId="7" fillId="7" borderId="32" xfId="4" applyFont="1" applyFill="1" applyBorder="1" applyAlignment="1">
      <alignment horizontal="center" wrapText="1"/>
    </xf>
    <xf numFmtId="0" fontId="7" fillId="7" borderId="42" xfId="4" applyFont="1" applyFill="1" applyBorder="1" applyAlignment="1">
      <alignment horizontal="left" wrapText="1"/>
    </xf>
    <xf numFmtId="0" fontId="7" fillId="7" borderId="59" xfId="4" applyFont="1" applyFill="1" applyBorder="1" applyAlignment="1">
      <alignment horizontal="center" wrapText="1"/>
    </xf>
    <xf numFmtId="0" fontId="7" fillId="7" borderId="3" xfId="4" applyFont="1" applyFill="1" applyBorder="1" applyAlignment="1">
      <alignment horizontal="center" wrapText="1"/>
    </xf>
    <xf numFmtId="0" fontId="5" fillId="7" borderId="25" xfId="4" applyFont="1" applyFill="1" applyBorder="1" applyAlignment="1">
      <alignment horizontal="left" wrapText="1"/>
    </xf>
    <xf numFmtId="0" fontId="5" fillId="7" borderId="3" xfId="4" applyFont="1" applyFill="1" applyBorder="1" applyAlignment="1">
      <alignment horizontal="center" wrapText="1"/>
    </xf>
    <xf numFmtId="0" fontId="5" fillId="7" borderId="3" xfId="4" applyFont="1" applyFill="1" applyBorder="1" applyAlignment="1">
      <alignment horizontal="left" wrapText="1"/>
    </xf>
    <xf numFmtId="0" fontId="6" fillId="7" borderId="44" xfId="0" applyFont="1" applyFill="1" applyBorder="1"/>
    <xf numFmtId="0" fontId="6" fillId="7" borderId="0" xfId="0" applyFont="1" applyFill="1" applyAlignment="1">
      <alignment horizontal="center"/>
    </xf>
    <xf numFmtId="164" fontId="6" fillId="7" borderId="0" xfId="0" applyNumberFormat="1" applyFont="1" applyFill="1"/>
    <xf numFmtId="0" fontId="5" fillId="7" borderId="0" xfId="0" applyFont="1" applyFill="1"/>
    <xf numFmtId="164" fontId="6" fillId="7" borderId="45" xfId="0" applyNumberFormat="1" applyFont="1" applyFill="1" applyBorder="1"/>
    <xf numFmtId="0" fontId="17" fillId="7" borderId="0" xfId="0" applyFont="1" applyFill="1" applyAlignment="1">
      <alignment wrapText="1"/>
    </xf>
    <xf numFmtId="0" fontId="17" fillId="7" borderId="45" xfId="0" applyFont="1" applyFill="1" applyBorder="1" applyAlignment="1">
      <alignment wrapText="1"/>
    </xf>
    <xf numFmtId="0" fontId="7" fillId="7" borderId="6" xfId="4" applyFont="1" applyFill="1" applyBorder="1" applyAlignment="1">
      <alignment horizontal="center" wrapText="1"/>
    </xf>
    <xf numFmtId="164" fontId="7" fillId="7" borderId="1" xfId="4" applyNumberFormat="1" applyFont="1" applyFill="1" applyBorder="1" applyAlignment="1">
      <alignment horizontal="right" wrapText="1"/>
    </xf>
    <xf numFmtId="164" fontId="5" fillId="7" borderId="1" xfId="4" applyNumberFormat="1" applyFont="1" applyFill="1" applyBorder="1" applyAlignment="1">
      <alignment horizontal="right" wrapText="1"/>
    </xf>
    <xf numFmtId="164" fontId="7" fillId="7" borderId="7" xfId="4" applyNumberFormat="1" applyFont="1" applyFill="1" applyBorder="1" applyAlignment="1">
      <alignment horizontal="right" wrapText="1"/>
    </xf>
    <xf numFmtId="164" fontId="7" fillId="7" borderId="12" xfId="4" applyNumberFormat="1" applyFont="1" applyFill="1" applyBorder="1" applyAlignment="1">
      <alignment horizontal="right" wrapText="1"/>
    </xf>
    <xf numFmtId="0" fontId="7" fillId="7" borderId="44" xfId="4" applyFont="1" applyFill="1" applyBorder="1" applyAlignment="1">
      <alignment horizontal="left" wrapText="1"/>
    </xf>
    <xf numFmtId="0" fontId="7" fillId="7" borderId="0" xfId="4" applyFont="1" applyFill="1" applyAlignment="1">
      <alignment horizontal="center" wrapText="1"/>
    </xf>
    <xf numFmtId="0" fontId="7" fillId="7" borderId="0" xfId="4" applyFont="1" applyFill="1" applyAlignment="1">
      <alignment horizontal="left" wrapText="1"/>
    </xf>
    <xf numFmtId="0" fontId="6" fillId="7" borderId="0" xfId="4" applyFont="1" applyFill="1" applyAlignment="1">
      <alignment vertical="center" wrapText="1"/>
    </xf>
    <xf numFmtId="0" fontId="6" fillId="7" borderId="45" xfId="4" applyFont="1" applyFill="1" applyBorder="1" applyAlignment="1">
      <alignment vertical="center" wrapText="1"/>
    </xf>
    <xf numFmtId="0" fontId="8" fillId="7" borderId="58" xfId="4" applyFont="1" applyFill="1" applyBorder="1" applyAlignment="1">
      <alignment wrapText="1"/>
    </xf>
    <xf numFmtId="0" fontId="8" fillId="7" borderId="47" xfId="4" applyFont="1" applyFill="1" applyBorder="1" applyAlignment="1">
      <alignment horizontal="center" wrapText="1"/>
    </xf>
    <xf numFmtId="0" fontId="8" fillId="7" borderId="47" xfId="4" applyFont="1" applyFill="1" applyBorder="1" applyAlignment="1">
      <alignment wrapText="1"/>
    </xf>
    <xf numFmtId="0" fontId="24" fillId="7" borderId="47" xfId="4" applyFont="1" applyFill="1" applyBorder="1" applyAlignment="1">
      <alignment vertical="center" wrapText="1"/>
    </xf>
    <xf numFmtId="0" fontId="6" fillId="7" borderId="47" xfId="4" applyFont="1" applyFill="1" applyBorder="1" applyAlignment="1">
      <alignment horizontal="center" wrapText="1"/>
    </xf>
    <xf numFmtId="0" fontId="6" fillId="7" borderId="48" xfId="4" applyFont="1" applyFill="1" applyBorder="1" applyAlignment="1">
      <alignment horizontal="center" wrapText="1"/>
    </xf>
    <xf numFmtId="164" fontId="9" fillId="6" borderId="11" xfId="3" applyNumberFormat="1" applyFont="1" applyAlignment="1" applyProtection="1">
      <protection locked="0"/>
    </xf>
    <xf numFmtId="164" fontId="9" fillId="7" borderId="11" xfId="3" applyNumberFormat="1" applyFont="1" applyFill="1" applyAlignment="1" applyProtection="1"/>
    <xf numFmtId="164" fontId="6" fillId="7" borderId="0" xfId="3" applyNumberFormat="1" applyFont="1" applyFill="1" applyBorder="1" applyAlignment="1" applyProtection="1"/>
    <xf numFmtId="0" fontId="7" fillId="7" borderId="57" xfId="4" applyFont="1" applyFill="1" applyBorder="1" applyAlignment="1">
      <alignment wrapText="1"/>
    </xf>
    <xf numFmtId="0" fontId="7" fillId="7" borderId="4" xfId="4" applyFont="1" applyFill="1" applyBorder="1" applyAlignment="1">
      <alignment wrapText="1"/>
    </xf>
    <xf numFmtId="0" fontId="6" fillId="7" borderId="4" xfId="4" applyFont="1" applyFill="1" applyBorder="1" applyAlignment="1">
      <alignment horizontal="left" wrapText="1"/>
    </xf>
    <xf numFmtId="0" fontId="6" fillId="7" borderId="54" xfId="4" applyFont="1" applyFill="1" applyBorder="1" applyAlignment="1">
      <alignment horizontal="left" wrapText="1"/>
    </xf>
    <xf numFmtId="0" fontId="7" fillId="7" borderId="0" xfId="4" applyFont="1" applyFill="1" applyAlignment="1">
      <alignment wrapText="1"/>
    </xf>
    <xf numFmtId="0" fontId="7" fillId="7" borderId="44" xfId="4" applyFont="1" applyFill="1" applyBorder="1" applyAlignment="1">
      <alignment wrapText="1"/>
    </xf>
    <xf numFmtId="0" fontId="12" fillId="7" borderId="1" xfId="4" applyFont="1" applyFill="1" applyBorder="1" applyAlignment="1">
      <alignment horizontal="center" wrapText="1"/>
    </xf>
    <xf numFmtId="164" fontId="7" fillId="7" borderId="4" xfId="4" applyNumberFormat="1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center" wrapText="1"/>
    </xf>
    <xf numFmtId="164" fontId="9" fillId="6" borderId="1" xfId="3" applyNumberFormat="1" applyFont="1" applyBorder="1" applyAlignment="1" applyProtection="1">
      <alignment horizontal="center"/>
      <protection locked="0"/>
    </xf>
    <xf numFmtId="168" fontId="9" fillId="6" borderId="1" xfId="3" applyNumberFormat="1" applyFont="1" applyBorder="1" applyAlignment="1" applyProtection="1">
      <alignment horizontal="center"/>
      <protection locked="0"/>
    </xf>
    <xf numFmtId="0" fontId="22" fillId="7" borderId="0" xfId="0" applyFont="1" applyFill="1"/>
    <xf numFmtId="0" fontId="22" fillId="7" borderId="47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3" fontId="0" fillId="7" borderId="1" xfId="0" applyNumberFormat="1" applyFill="1" applyBorder="1"/>
    <xf numFmtId="164" fontId="9" fillId="6" borderId="1" xfId="3" applyNumberFormat="1" applyFont="1" applyBorder="1" applyAlignment="1" applyProtection="1">
      <alignment horizontal="left"/>
      <protection locked="0"/>
    </xf>
    <xf numFmtId="0" fontId="7" fillId="7" borderId="27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9" fillId="7" borderId="52" xfId="4" applyFont="1" applyFill="1" applyBorder="1" applyAlignment="1">
      <alignment horizontal="left" wrapText="1"/>
    </xf>
    <xf numFmtId="0" fontId="5" fillId="7" borderId="61" xfId="4" applyFont="1" applyFill="1" applyBorder="1" applyAlignment="1">
      <alignment horizontal="left" wrapText="1"/>
    </xf>
    <xf numFmtId="0" fontId="5" fillId="7" borderId="46" xfId="4" applyFont="1" applyFill="1" applyBorder="1" applyAlignment="1">
      <alignment horizontal="left" wrapText="1"/>
    </xf>
    <xf numFmtId="0" fontId="9" fillId="7" borderId="52" xfId="0" applyFont="1" applyFill="1" applyBorder="1" applyAlignment="1">
      <alignment vertical="center" wrapText="1"/>
    </xf>
    <xf numFmtId="0" fontId="9" fillId="7" borderId="63" xfId="0" applyFont="1" applyFill="1" applyBorder="1" applyAlignment="1">
      <alignment vertical="center" wrapText="1"/>
    </xf>
    <xf numFmtId="0" fontId="9" fillId="7" borderId="46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28" fillId="7" borderId="27" xfId="4" applyFont="1" applyFill="1" applyBorder="1" applyAlignment="1">
      <alignment horizontal="left" wrapText="1"/>
    </xf>
    <xf numFmtId="166" fontId="12" fillId="6" borderId="19" xfId="3" applyNumberFormat="1" applyFont="1" applyBorder="1" applyAlignment="1" applyProtection="1">
      <alignment horizontal="left" vertical="center"/>
      <protection locked="0"/>
    </xf>
    <xf numFmtId="166" fontId="7" fillId="7" borderId="7" xfId="0" applyNumberFormat="1" applyFont="1" applyFill="1" applyBorder="1" applyAlignment="1">
      <alignment horizontal="left"/>
    </xf>
    <xf numFmtId="166" fontId="7" fillId="7" borderId="35" xfId="0" applyNumberFormat="1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167" fontId="5" fillId="6" borderId="1" xfId="3" applyNumberFormat="1" applyFont="1" applyBorder="1" applyAlignment="1" applyProtection="1">
      <alignment horizontal="left" vertical="center"/>
      <protection locked="0"/>
    </xf>
    <xf numFmtId="164" fontId="5" fillId="7" borderId="0" xfId="3" applyNumberFormat="1" applyFont="1" applyFill="1" applyBorder="1" applyAlignment="1" applyProtection="1">
      <alignment horizontal="left" vertical="center"/>
    </xf>
    <xf numFmtId="164" fontId="5" fillId="7" borderId="45" xfId="3" applyNumberFormat="1" applyFont="1" applyFill="1" applyBorder="1" applyAlignment="1" applyProtection="1">
      <alignment horizontal="left" vertical="center"/>
    </xf>
    <xf numFmtId="167" fontId="5" fillId="6" borderId="6" xfId="3" applyNumberFormat="1" applyFont="1" applyBorder="1" applyAlignment="1" applyProtection="1">
      <alignment horizontal="left" vertical="center"/>
      <protection locked="0"/>
    </xf>
    <xf numFmtId="167" fontId="7" fillId="7" borderId="6" xfId="3" applyNumberFormat="1" applyFont="1" applyFill="1" applyBorder="1" applyAlignment="1" applyProtection="1">
      <alignment horizontal="left" vertical="center"/>
    </xf>
    <xf numFmtId="0" fontId="30" fillId="0" borderId="0" xfId="0" applyFont="1" applyAlignment="1">
      <alignment horizontal="left"/>
    </xf>
    <xf numFmtId="0" fontId="10" fillId="4" borderId="55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/>
    </xf>
    <xf numFmtId="0" fontId="15" fillId="7" borderId="49" xfId="0" applyFont="1" applyFill="1" applyBorder="1" applyAlignment="1">
      <alignment horizontal="left" vertical="center"/>
    </xf>
    <xf numFmtId="164" fontId="5" fillId="6" borderId="5" xfId="3" applyNumberFormat="1" applyFont="1" applyBorder="1" applyAlignment="1" applyProtection="1">
      <alignment horizontal="left" vertical="center" wrapText="1"/>
      <protection locked="0"/>
    </xf>
    <xf numFmtId="164" fontId="5" fillId="6" borderId="3" xfId="3" applyNumberFormat="1" applyFont="1" applyBorder="1" applyAlignment="1" applyProtection="1">
      <alignment horizontal="left" vertical="center" wrapText="1"/>
      <protection locked="0"/>
    </xf>
    <xf numFmtId="164" fontId="5" fillId="6" borderId="26" xfId="3" applyNumberFormat="1" applyFont="1" applyBorder="1" applyAlignment="1" applyProtection="1">
      <alignment horizontal="left" vertical="center" wrapText="1"/>
      <protection locked="0"/>
    </xf>
    <xf numFmtId="0" fontId="14" fillId="3" borderId="57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4" fontId="5" fillId="6" borderId="22" xfId="3" applyNumberFormat="1" applyFont="1" applyBorder="1" applyAlignment="1" applyProtection="1">
      <alignment horizontal="left" vertical="center" wrapText="1"/>
      <protection locked="0"/>
    </xf>
    <xf numFmtId="164" fontId="5" fillId="6" borderId="4" xfId="3" applyNumberFormat="1" applyFont="1" applyBorder="1" applyAlignment="1" applyProtection="1">
      <alignment horizontal="left" vertical="center" wrapText="1"/>
      <protection locked="0"/>
    </xf>
    <xf numFmtId="164" fontId="5" fillId="6" borderId="54" xfId="3" applyNumberFormat="1" applyFont="1" applyBorder="1" applyAlignment="1" applyProtection="1">
      <alignment horizontal="left" vertical="center" wrapText="1"/>
      <protection locked="0"/>
    </xf>
    <xf numFmtId="0" fontId="14" fillId="3" borderId="2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164" fontId="5" fillId="6" borderId="78" xfId="3" applyNumberFormat="1" applyFont="1" applyBorder="1" applyAlignment="1" applyProtection="1">
      <alignment horizontal="left" vertical="center" wrapText="1"/>
      <protection locked="0"/>
    </xf>
    <xf numFmtId="0" fontId="25" fillId="3" borderId="2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/>
    <xf numFmtId="0" fontId="11" fillId="0" borderId="45" xfId="0" applyFont="1" applyBorder="1"/>
    <xf numFmtId="164" fontId="5" fillId="6" borderId="19" xfId="3" applyNumberFormat="1" applyFont="1" applyBorder="1" applyAlignment="1" applyProtection="1">
      <alignment horizontal="left" vertical="center" wrapText="1"/>
      <protection locked="0"/>
    </xf>
    <xf numFmtId="164" fontId="5" fillId="6" borderId="32" xfId="3" applyNumberFormat="1" applyFont="1" applyBorder="1" applyAlignment="1" applyProtection="1">
      <alignment horizontal="left" vertical="center" wrapText="1"/>
      <protection locked="0"/>
    </xf>
    <xf numFmtId="164" fontId="5" fillId="6" borderId="51" xfId="3" applyNumberFormat="1" applyFont="1" applyBorder="1" applyAlignment="1" applyProtection="1">
      <alignment horizontal="left" vertical="center" wrapText="1"/>
      <protection locked="0"/>
    </xf>
    <xf numFmtId="0" fontId="11" fillId="4" borderId="0" xfId="0" applyFont="1" applyFill="1"/>
    <xf numFmtId="0" fontId="11" fillId="4" borderId="45" xfId="0" applyFont="1" applyFill="1" applyBorder="1"/>
    <xf numFmtId="164" fontId="5" fillId="6" borderId="77" xfId="3" applyNumberFormat="1" applyFont="1" applyBorder="1" applyAlignment="1" applyProtection="1">
      <alignment horizontal="left" vertical="center" wrapText="1"/>
      <protection locked="0"/>
    </xf>
    <xf numFmtId="0" fontId="12" fillId="3" borderId="25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164" fontId="5" fillId="7" borderId="1" xfId="3" applyNumberFormat="1" applyFont="1" applyFill="1" applyBorder="1" applyAlignment="1" applyProtection="1">
      <alignment horizontal="left" vertical="center"/>
    </xf>
    <xf numFmtId="164" fontId="5" fillId="7" borderId="28" xfId="3" applyNumberFormat="1" applyFont="1" applyFill="1" applyBorder="1" applyAlignment="1" applyProtection="1">
      <alignment horizontal="left" vertical="center"/>
    </xf>
    <xf numFmtId="0" fontId="7" fillId="7" borderId="40" xfId="0" applyFont="1" applyFill="1" applyBorder="1" applyAlignment="1">
      <alignment horizontal="left"/>
    </xf>
    <xf numFmtId="0" fontId="7" fillId="7" borderId="32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left"/>
    </xf>
    <xf numFmtId="0" fontId="10" fillId="4" borderId="23" xfId="4" applyFont="1" applyFill="1" applyBorder="1" applyAlignment="1">
      <alignment horizontal="center" vertical="center" wrapText="1"/>
    </xf>
    <xf numFmtId="0" fontId="10" fillId="4" borderId="17" xfId="4" applyFont="1" applyFill="1" applyBorder="1" applyAlignment="1">
      <alignment horizontal="center" vertical="center" wrapText="1"/>
    </xf>
    <xf numFmtId="0" fontId="10" fillId="4" borderId="24" xfId="4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164" fontId="9" fillId="6" borderId="21" xfId="3" applyNumberFormat="1" applyFont="1" applyBorder="1" applyAlignment="1" applyProtection="1">
      <alignment horizontal="left" vertical="center" wrapText="1"/>
      <protection locked="0"/>
    </xf>
    <xf numFmtId="164" fontId="9" fillId="6" borderId="20" xfId="3" applyNumberFormat="1" applyFont="1" applyBorder="1" applyAlignment="1" applyProtection="1">
      <alignment horizontal="left" vertical="center" wrapText="1"/>
      <protection locked="0"/>
    </xf>
    <xf numFmtId="164" fontId="9" fillId="6" borderId="37" xfId="3" applyNumberFormat="1" applyFont="1" applyBorder="1" applyAlignment="1" applyProtection="1">
      <alignment horizontal="left" vertical="center" wrapTex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26" fillId="7" borderId="47" xfId="0" applyFont="1" applyFill="1" applyBorder="1" applyAlignment="1">
      <alignment horizontal="left" vertical="center" wrapText="1"/>
    </xf>
    <xf numFmtId="0" fontId="27" fillId="7" borderId="64" xfId="0" applyFont="1" applyFill="1" applyBorder="1" applyAlignment="1">
      <alignment horizontal="left" vertical="center" wrapText="1"/>
    </xf>
    <xf numFmtId="0" fontId="7" fillId="7" borderId="5" xfId="4" applyFont="1" applyFill="1" applyBorder="1" applyAlignment="1">
      <alignment horizontal="left" vertical="center" wrapText="1"/>
    </xf>
    <xf numFmtId="0" fontId="7" fillId="7" borderId="2" xfId="4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17" fillId="7" borderId="34" xfId="4" applyFont="1" applyFill="1" applyBorder="1" applyAlignment="1">
      <alignment horizontal="left" wrapText="1"/>
    </xf>
    <xf numFmtId="0" fontId="17" fillId="7" borderId="0" xfId="4" applyFont="1" applyFill="1" applyAlignment="1">
      <alignment horizontal="left" wrapText="1"/>
    </xf>
    <xf numFmtId="0" fontId="17" fillId="7" borderId="45" xfId="4" applyFont="1" applyFill="1" applyBorder="1" applyAlignment="1">
      <alignment horizontal="left" wrapText="1"/>
    </xf>
    <xf numFmtId="0" fontId="9" fillId="6" borderId="19" xfId="3" applyFont="1" applyBorder="1" applyAlignment="1" applyProtection="1">
      <alignment horizontal="left" vertical="center" wrapText="1"/>
      <protection locked="0"/>
    </xf>
    <xf numFmtId="0" fontId="9" fillId="6" borderId="32" xfId="3" applyFont="1" applyBorder="1" applyAlignment="1" applyProtection="1">
      <alignment horizontal="left" vertical="center" wrapText="1"/>
      <protection locked="0"/>
    </xf>
    <xf numFmtId="0" fontId="9" fillId="6" borderId="51" xfId="3" applyFont="1" applyBorder="1" applyAlignment="1" applyProtection="1">
      <alignment horizontal="left" vertical="center" wrapText="1"/>
      <protection locked="0"/>
    </xf>
    <xf numFmtId="0" fontId="9" fillId="6" borderId="5" xfId="3" applyFont="1" applyBorder="1" applyAlignment="1" applyProtection="1">
      <alignment horizontal="left" vertical="center" wrapText="1"/>
      <protection locked="0"/>
    </xf>
    <xf numFmtId="0" fontId="9" fillId="6" borderId="3" xfId="3" applyFont="1" applyBorder="1" applyAlignment="1" applyProtection="1">
      <alignment horizontal="left" vertical="center" wrapText="1"/>
      <protection locked="0"/>
    </xf>
    <xf numFmtId="0" fontId="9" fillId="6" borderId="26" xfId="3" applyFont="1" applyBorder="1" applyAlignment="1" applyProtection="1">
      <alignment horizontal="left" vertical="center" wrapText="1"/>
      <protection locked="0"/>
    </xf>
    <xf numFmtId="0" fontId="10" fillId="4" borderId="25" xfId="4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center" vertical="center" wrapText="1"/>
    </xf>
    <xf numFmtId="0" fontId="10" fillId="4" borderId="26" xfId="4" applyFont="1" applyFill="1" applyBorder="1" applyAlignment="1">
      <alignment horizontal="center" vertical="center" wrapText="1"/>
    </xf>
    <xf numFmtId="0" fontId="5" fillId="7" borderId="25" xfId="4" applyFont="1" applyFill="1" applyBorder="1" applyAlignment="1">
      <alignment horizontal="left" wrapText="1"/>
    </xf>
    <xf numFmtId="0" fontId="5" fillId="7" borderId="2" xfId="4" applyFont="1" applyFill="1" applyBorder="1" applyAlignment="1">
      <alignment horizontal="left" wrapText="1"/>
    </xf>
    <xf numFmtId="0" fontId="9" fillId="7" borderId="2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5" fillId="7" borderId="19" xfId="4" applyFont="1" applyFill="1" applyBorder="1" applyAlignment="1">
      <alignment horizontal="center" wrapText="1"/>
    </xf>
    <xf numFmtId="0" fontId="5" fillId="7" borderId="32" xfId="4" applyFont="1" applyFill="1" applyBorder="1" applyAlignment="1">
      <alignment horizontal="center" wrapText="1"/>
    </xf>
    <xf numFmtId="0" fontId="5" fillId="7" borderId="51" xfId="4" applyFont="1" applyFill="1" applyBorder="1" applyAlignment="1">
      <alignment horizontal="center" wrapText="1"/>
    </xf>
    <xf numFmtId="0" fontId="17" fillId="7" borderId="34" xfId="4" applyFont="1" applyFill="1" applyBorder="1" applyAlignment="1">
      <alignment wrapText="1"/>
    </xf>
    <xf numFmtId="0" fontId="17" fillId="7" borderId="0" xfId="4" applyFont="1" applyFill="1" applyAlignment="1">
      <alignment wrapText="1"/>
    </xf>
    <xf numFmtId="0" fontId="17" fillId="7" borderId="45" xfId="4" applyFont="1" applyFill="1" applyBorder="1" applyAlignment="1">
      <alignment wrapText="1"/>
    </xf>
    <xf numFmtId="0" fontId="7" fillId="7" borderId="25" xfId="4" applyFont="1" applyFill="1" applyBorder="1" applyAlignment="1">
      <alignment horizontal="center" vertical="center" wrapText="1"/>
    </xf>
    <xf numFmtId="0" fontId="7" fillId="7" borderId="3" xfId="4" applyFont="1" applyFill="1" applyBorder="1" applyAlignment="1">
      <alignment horizontal="center" vertical="center" wrapText="1"/>
    </xf>
    <xf numFmtId="0" fontId="7" fillId="7" borderId="26" xfId="4" applyFont="1" applyFill="1" applyBorder="1" applyAlignment="1">
      <alignment horizontal="center" vertical="center" wrapText="1"/>
    </xf>
    <xf numFmtId="0" fontId="6" fillId="7" borderId="0" xfId="4" applyFont="1" applyFill="1" applyAlignment="1">
      <alignment horizontal="left" wrapText="1"/>
    </xf>
    <xf numFmtId="0" fontId="7" fillId="7" borderId="25" xfId="4" applyFont="1" applyFill="1" applyBorder="1" applyAlignment="1">
      <alignment horizontal="left" wrapText="1"/>
    </xf>
    <xf numFmtId="0" fontId="7" fillId="7" borderId="2" xfId="4" applyFont="1" applyFill="1" applyBorder="1" applyAlignment="1">
      <alignment horizontal="left" wrapText="1"/>
    </xf>
    <xf numFmtId="0" fontId="9" fillId="7" borderId="27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14" fontId="5" fillId="6" borderId="5" xfId="3" applyNumberFormat="1" applyFont="1" applyBorder="1" applyAlignment="1" applyProtection="1">
      <alignment horizontal="center"/>
      <protection locked="0"/>
    </xf>
    <xf numFmtId="14" fontId="5" fillId="6" borderId="2" xfId="3" applyNumberFormat="1" applyFont="1" applyBorder="1" applyAlignment="1" applyProtection="1">
      <alignment horizontal="center"/>
      <protection locked="0"/>
    </xf>
    <xf numFmtId="0" fontId="12" fillId="7" borderId="4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7" fillId="7" borderId="6" xfId="3" applyFont="1" applyFill="1" applyBorder="1" applyAlignment="1" applyProtection="1">
      <alignment horizontal="center"/>
    </xf>
    <xf numFmtId="0" fontId="7" fillId="7" borderId="49" xfId="3" applyFont="1" applyFill="1" applyBorder="1" applyAlignment="1" applyProtection="1">
      <alignment horizontal="center"/>
    </xf>
    <xf numFmtId="0" fontId="7" fillId="7" borderId="1" xfId="4" applyFont="1" applyFill="1" applyBorder="1" applyAlignment="1">
      <alignment horizontal="left" vertical="center" wrapText="1"/>
    </xf>
    <xf numFmtId="0" fontId="31" fillId="6" borderId="5" xfId="3" applyFont="1" applyBorder="1" applyAlignment="1" applyProtection="1">
      <alignment horizontal="left" vertical="center" wrapText="1"/>
      <protection locked="0"/>
    </xf>
    <xf numFmtId="0" fontId="31" fillId="6" borderId="3" xfId="3" applyFont="1" applyBorder="1" applyAlignment="1" applyProtection="1">
      <alignment horizontal="left" vertical="center" wrapText="1"/>
      <protection locked="0"/>
    </xf>
    <xf numFmtId="0" fontId="7" fillId="7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7" fillId="7" borderId="42" xfId="4" applyFont="1" applyFill="1" applyBorder="1" applyAlignment="1">
      <alignment horizontal="left" wrapText="1"/>
    </xf>
    <xf numFmtId="0" fontId="7" fillId="7" borderId="60" xfId="4" applyFont="1" applyFill="1" applyBorder="1" applyAlignment="1">
      <alignment horizontal="left" wrapText="1"/>
    </xf>
    <xf numFmtId="0" fontId="24" fillId="7" borderId="0" xfId="4" applyFont="1" applyFill="1" applyAlignment="1">
      <alignment horizontal="left" vertical="center" wrapText="1"/>
    </xf>
    <xf numFmtId="0" fontId="24" fillId="7" borderId="47" xfId="4" applyFont="1" applyFill="1" applyBorder="1" applyAlignment="1">
      <alignment horizontal="left" vertical="center" wrapText="1"/>
    </xf>
    <xf numFmtId="0" fontId="17" fillId="7" borderId="44" xfId="4" applyFont="1" applyFill="1" applyBorder="1" applyAlignment="1">
      <alignment horizontal="left" wrapText="1"/>
    </xf>
    <xf numFmtId="0" fontId="9" fillId="6" borderId="1" xfId="3" applyFont="1" applyBorder="1" applyAlignment="1" applyProtection="1">
      <alignment horizontal="left" vertical="center" wrapText="1"/>
      <protection locked="0"/>
    </xf>
    <xf numFmtId="0" fontId="9" fillId="6" borderId="28" xfId="3" applyFont="1" applyBorder="1" applyAlignment="1" applyProtection="1">
      <alignment horizontal="left" vertical="center" wrapText="1"/>
      <protection locked="0"/>
    </xf>
    <xf numFmtId="0" fontId="7" fillId="7" borderId="3" xfId="4" applyFont="1" applyFill="1" applyBorder="1" applyAlignment="1">
      <alignment horizontal="left" wrapText="1"/>
    </xf>
    <xf numFmtId="0" fontId="7" fillId="7" borderId="26" xfId="4" applyFont="1" applyFill="1" applyBorder="1" applyAlignment="1">
      <alignment horizontal="left" wrapText="1"/>
    </xf>
    <xf numFmtId="0" fontId="5" fillId="6" borderId="1" xfId="3" applyFont="1" applyBorder="1" applyAlignment="1" applyProtection="1">
      <alignment horizontal="left" vertical="center" wrapText="1"/>
      <protection locked="0"/>
    </xf>
    <xf numFmtId="0" fontId="5" fillId="6" borderId="28" xfId="3" applyFont="1" applyBorder="1" applyAlignment="1" applyProtection="1">
      <alignment horizontal="left" vertical="center" wrapText="1"/>
      <protection locked="0"/>
    </xf>
    <xf numFmtId="0" fontId="7" fillId="7" borderId="27" xfId="4" applyFont="1" applyFill="1" applyBorder="1" applyAlignment="1">
      <alignment horizontal="left" wrapText="1"/>
    </xf>
    <xf numFmtId="0" fontId="7" fillId="7" borderId="1" xfId="4" applyFont="1" applyFill="1" applyBorder="1" applyAlignment="1">
      <alignment horizontal="left" wrapText="1"/>
    </xf>
    <xf numFmtId="0" fontId="7" fillId="7" borderId="28" xfId="4" applyFont="1" applyFill="1" applyBorder="1" applyAlignment="1">
      <alignment horizontal="left" wrapText="1"/>
    </xf>
    <xf numFmtId="0" fontId="29" fillId="0" borderId="79" xfId="0" applyFont="1" applyBorder="1" applyAlignment="1">
      <alignment horizontal="left" vertical="center" wrapText="1"/>
    </xf>
    <xf numFmtId="0" fontId="29" fillId="0" borderId="80" xfId="0" applyFont="1" applyBorder="1" applyAlignment="1">
      <alignment horizontal="left" vertical="center" wrapText="1"/>
    </xf>
    <xf numFmtId="0" fontId="29" fillId="0" borderId="81" xfId="0" applyFont="1" applyBorder="1" applyAlignment="1">
      <alignment horizontal="left" vertical="center" wrapText="1"/>
    </xf>
    <xf numFmtId="0" fontId="29" fillId="0" borderId="78" xfId="0" applyFont="1" applyBorder="1" applyAlignment="1">
      <alignment horizontal="left" vertical="center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EAEDE9"/>
      <color rgb="FFFF5757"/>
      <color rgb="FF649981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32" customWidth="1"/>
    <col min="3" max="3" width="140.42578125" customWidth="1"/>
  </cols>
  <sheetData>
    <row r="1" spans="1:3" s="31" customFormat="1" ht="20.100000000000001" customHeight="1" x14ac:dyDescent="0.25">
      <c r="A1" s="211" t="s">
        <v>0</v>
      </c>
      <c r="B1" s="212"/>
      <c r="C1" s="213"/>
    </row>
    <row r="2" spans="1:3" s="31" customFormat="1" ht="159" customHeight="1" x14ac:dyDescent="0.25">
      <c r="A2" s="214" t="s">
        <v>182</v>
      </c>
      <c r="B2" s="215"/>
      <c r="C2" s="216"/>
    </row>
    <row r="3" spans="1:3" ht="40.5" customHeight="1" x14ac:dyDescent="0.25">
      <c r="A3" s="84" t="s">
        <v>1</v>
      </c>
      <c r="B3" s="85" t="s">
        <v>2</v>
      </c>
      <c r="C3" s="86" t="s">
        <v>3</v>
      </c>
    </row>
    <row r="4" spans="1:3" ht="51" customHeight="1" x14ac:dyDescent="0.25">
      <c r="A4" s="87" t="s">
        <v>4</v>
      </c>
      <c r="B4" s="88" t="s">
        <v>5</v>
      </c>
      <c r="C4" s="89" t="s">
        <v>6</v>
      </c>
    </row>
    <row r="5" spans="1:3" ht="84" customHeight="1" x14ac:dyDescent="0.25">
      <c r="A5" s="87" t="s">
        <v>7</v>
      </c>
      <c r="B5" s="88" t="s">
        <v>5</v>
      </c>
      <c r="C5" s="90" t="s">
        <v>8</v>
      </c>
    </row>
    <row r="6" spans="1:3" ht="277.5" customHeight="1" x14ac:dyDescent="0.25">
      <c r="A6" s="87" t="s">
        <v>9</v>
      </c>
      <c r="B6" s="88" t="s">
        <v>5</v>
      </c>
      <c r="C6" s="90" t="s">
        <v>10</v>
      </c>
    </row>
    <row r="7" spans="1:3" ht="55.5" customHeight="1" thickBot="1" x14ac:dyDescent="0.3">
      <c r="A7" s="91" t="s">
        <v>11</v>
      </c>
      <c r="B7" s="92" t="s">
        <v>5</v>
      </c>
      <c r="C7" s="93" t="s">
        <v>12</v>
      </c>
    </row>
  </sheetData>
  <sheetProtection algorithmName="SHA-512" hashValue="TSNJcgcm3kAZSE6BQ6u9iMoAJ3e2VoiFZxd0fHm3vXFY0bT3J2sZio7qmdcCB0br68bMsguj6nJHkCVv/UKkkg==" saltValue="c2LyGSnOSSztpbgoqF6y2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32"/>
  <sheetViews>
    <sheetView view="pageBreakPreview" zoomScaleNormal="100" zoomScaleSheetLayoutView="100" workbookViewId="0">
      <selection activeCell="E30" sqref="E30:L30"/>
    </sheetView>
  </sheetViews>
  <sheetFormatPr defaultRowHeight="15" x14ac:dyDescent="0.25"/>
  <cols>
    <col min="5" max="10" width="20.7109375" style="210" customWidth="1"/>
    <col min="11" max="11" width="10.140625" style="210" customWidth="1"/>
    <col min="12" max="12" width="3.5703125" style="210" customWidth="1"/>
  </cols>
  <sheetData>
    <row r="1" spans="1:12" ht="30" customHeight="1" x14ac:dyDescent="0.25">
      <c r="A1" s="223" t="s">
        <v>13</v>
      </c>
      <c r="B1" s="224"/>
      <c r="C1" s="224"/>
      <c r="D1" s="224"/>
      <c r="E1" s="225"/>
      <c r="F1" s="225"/>
      <c r="G1" s="225"/>
      <c r="H1" s="225"/>
      <c r="I1" s="225"/>
      <c r="J1" s="225"/>
      <c r="K1" s="225"/>
      <c r="L1" s="226"/>
    </row>
    <row r="2" spans="1:12" ht="30" customHeight="1" x14ac:dyDescent="0.25">
      <c r="A2" s="227" t="s">
        <v>14</v>
      </c>
      <c r="B2" s="227"/>
      <c r="C2" s="227"/>
      <c r="D2" s="227"/>
      <c r="E2" s="228"/>
      <c r="F2" s="228"/>
      <c r="G2" s="228"/>
      <c r="H2" s="228"/>
      <c r="I2" s="228"/>
      <c r="J2" s="228"/>
      <c r="K2" s="228"/>
      <c r="L2" s="228"/>
    </row>
    <row r="3" spans="1:12" ht="150" customHeight="1" x14ac:dyDescent="0.25">
      <c r="A3" s="220" t="s">
        <v>15</v>
      </c>
      <c r="B3" s="221"/>
      <c r="C3" s="221"/>
      <c r="D3" s="222"/>
      <c r="E3" s="229"/>
      <c r="F3" s="230"/>
      <c r="G3" s="230"/>
      <c r="H3" s="230"/>
      <c r="I3" s="230"/>
      <c r="J3" s="230"/>
      <c r="K3" s="230"/>
      <c r="L3" s="231"/>
    </row>
    <row r="4" spans="1:12" ht="150" customHeight="1" x14ac:dyDescent="0.25">
      <c r="A4" s="220" t="s">
        <v>16</v>
      </c>
      <c r="B4" s="221"/>
      <c r="C4" s="221"/>
      <c r="D4" s="222"/>
      <c r="E4" s="229"/>
      <c r="F4" s="230"/>
      <c r="G4" s="230"/>
      <c r="H4" s="230"/>
      <c r="I4" s="230"/>
      <c r="J4" s="230"/>
      <c r="K4" s="230"/>
      <c r="L4" s="231"/>
    </row>
    <row r="5" spans="1:12" ht="150" customHeight="1" x14ac:dyDescent="0.25">
      <c r="A5" s="232" t="s">
        <v>17</v>
      </c>
      <c r="B5" s="233"/>
      <c r="C5" s="233"/>
      <c r="D5" s="234"/>
      <c r="E5" s="229"/>
      <c r="F5" s="230"/>
      <c r="G5" s="230"/>
      <c r="H5" s="230"/>
      <c r="I5" s="230"/>
      <c r="J5" s="230"/>
      <c r="K5" s="230"/>
      <c r="L5" s="231"/>
    </row>
    <row r="6" spans="1:12" ht="150" customHeight="1" x14ac:dyDescent="0.25">
      <c r="A6" s="232" t="s">
        <v>18</v>
      </c>
      <c r="B6" s="233"/>
      <c r="C6" s="233"/>
      <c r="D6" s="234"/>
      <c r="E6" s="217"/>
      <c r="F6" s="218"/>
      <c r="G6" s="218"/>
      <c r="H6" s="218"/>
      <c r="I6" s="218"/>
      <c r="J6" s="218"/>
      <c r="K6" s="218"/>
      <c r="L6" s="219"/>
    </row>
    <row r="7" spans="1:12" ht="150" customHeight="1" x14ac:dyDescent="0.25">
      <c r="A7" s="232" t="s">
        <v>19</v>
      </c>
      <c r="B7" s="233"/>
      <c r="C7" s="233"/>
      <c r="D7" s="234"/>
      <c r="E7" s="217"/>
      <c r="F7" s="218"/>
      <c r="G7" s="218"/>
      <c r="H7" s="218"/>
      <c r="I7" s="218"/>
      <c r="J7" s="218"/>
      <c r="K7" s="218"/>
      <c r="L7" s="219"/>
    </row>
    <row r="8" spans="1:12" ht="201" customHeight="1" x14ac:dyDescent="0.25">
      <c r="A8" s="232" t="s">
        <v>181</v>
      </c>
      <c r="B8" s="233"/>
      <c r="C8" s="233"/>
      <c r="D8" s="234"/>
      <c r="E8" s="217"/>
      <c r="F8" s="218"/>
      <c r="G8" s="218"/>
      <c r="H8" s="218"/>
      <c r="I8" s="218"/>
      <c r="J8" s="218"/>
      <c r="K8" s="218"/>
      <c r="L8" s="219"/>
    </row>
    <row r="9" spans="1:12" ht="150" customHeight="1" x14ac:dyDescent="0.25">
      <c r="A9" s="232" t="s">
        <v>20</v>
      </c>
      <c r="B9" s="233"/>
      <c r="C9" s="233"/>
      <c r="D9" s="234"/>
      <c r="E9" s="217"/>
      <c r="F9" s="218"/>
      <c r="G9" s="218"/>
      <c r="H9" s="218"/>
      <c r="I9" s="218"/>
      <c r="J9" s="218"/>
      <c r="K9" s="218"/>
      <c r="L9" s="219"/>
    </row>
    <row r="10" spans="1:12" ht="170.25" customHeight="1" x14ac:dyDescent="0.25">
      <c r="A10" s="232" t="s">
        <v>21</v>
      </c>
      <c r="B10" s="233"/>
      <c r="C10" s="233"/>
      <c r="D10" s="234"/>
      <c r="E10" s="217"/>
      <c r="F10" s="218"/>
      <c r="G10" s="218"/>
      <c r="H10" s="218"/>
      <c r="I10" s="218"/>
      <c r="J10" s="218"/>
      <c r="K10" s="218"/>
      <c r="L10" s="219"/>
    </row>
    <row r="11" spans="1:12" ht="150" customHeight="1" x14ac:dyDescent="0.25">
      <c r="A11" s="232" t="s">
        <v>22</v>
      </c>
      <c r="B11" s="233"/>
      <c r="C11" s="233"/>
      <c r="D11" s="233"/>
      <c r="E11" s="217"/>
      <c r="F11" s="218"/>
      <c r="G11" s="218"/>
      <c r="H11" s="218"/>
      <c r="I11" s="218"/>
      <c r="J11" s="218"/>
      <c r="K11" s="218"/>
      <c r="L11" s="219"/>
    </row>
    <row r="12" spans="1:12" ht="150" customHeight="1" x14ac:dyDescent="0.25">
      <c r="A12" s="232" t="s">
        <v>23</v>
      </c>
      <c r="B12" s="233"/>
      <c r="C12" s="233"/>
      <c r="D12" s="234"/>
      <c r="E12" s="217"/>
      <c r="F12" s="218"/>
      <c r="G12" s="218"/>
      <c r="H12" s="218"/>
      <c r="I12" s="218"/>
      <c r="J12" s="218"/>
      <c r="K12" s="218"/>
      <c r="L12" s="219"/>
    </row>
    <row r="13" spans="1:12" ht="150" customHeight="1" x14ac:dyDescent="0.25">
      <c r="A13" s="232" t="s">
        <v>24</v>
      </c>
      <c r="B13" s="233"/>
      <c r="C13" s="233"/>
      <c r="D13" s="233"/>
      <c r="E13" s="217"/>
      <c r="F13" s="218"/>
      <c r="G13" s="218"/>
      <c r="H13" s="218"/>
      <c r="I13" s="218"/>
      <c r="J13" s="218"/>
      <c r="K13" s="218"/>
      <c r="L13" s="219"/>
    </row>
    <row r="14" spans="1:12" ht="138" customHeight="1" x14ac:dyDescent="0.25">
      <c r="A14" s="232" t="s">
        <v>25</v>
      </c>
      <c r="B14" s="233"/>
      <c r="C14" s="233"/>
      <c r="D14" s="233"/>
      <c r="E14" s="217"/>
      <c r="F14" s="218"/>
      <c r="G14" s="218"/>
      <c r="H14" s="218"/>
      <c r="I14" s="218"/>
      <c r="J14" s="218"/>
      <c r="K14" s="218"/>
      <c r="L14" s="219"/>
    </row>
    <row r="15" spans="1:12" x14ac:dyDescent="0.25">
      <c r="A15" s="249" t="s">
        <v>26</v>
      </c>
      <c r="B15" s="250"/>
      <c r="C15" s="250"/>
      <c r="D15" s="251"/>
      <c r="E15" s="200">
        <v>2023</v>
      </c>
      <c r="F15" s="252"/>
      <c r="G15" s="252"/>
      <c r="H15" s="252"/>
      <c r="I15" s="252"/>
      <c r="J15" s="252"/>
      <c r="K15" s="252"/>
      <c r="L15" s="253"/>
    </row>
    <row r="16" spans="1:12" s="4" customFormat="1" ht="15.95" customHeight="1" x14ac:dyDescent="0.2">
      <c r="A16" s="254" t="s">
        <v>27</v>
      </c>
      <c r="B16" s="255"/>
      <c r="C16" s="255"/>
      <c r="D16" s="256"/>
      <c r="E16" s="201">
        <f>E15</f>
        <v>2023</v>
      </c>
      <c r="F16" s="202">
        <f>E15+1</f>
        <v>2024</v>
      </c>
      <c r="G16" s="202">
        <f>E15+2</f>
        <v>2025</v>
      </c>
      <c r="H16" s="202">
        <f>E15+3</f>
        <v>2026</v>
      </c>
      <c r="I16" s="202">
        <f>E15+4</f>
        <v>2027</v>
      </c>
      <c r="J16" s="202">
        <f>E15+5</f>
        <v>2028</v>
      </c>
      <c r="K16" s="203"/>
      <c r="L16" s="204"/>
    </row>
    <row r="17" spans="1:12" ht="15.95" customHeight="1" x14ac:dyDescent="0.25">
      <c r="A17" s="232" t="s">
        <v>28</v>
      </c>
      <c r="B17" s="233"/>
      <c r="C17" s="233"/>
      <c r="D17" s="234"/>
      <c r="E17" s="205"/>
      <c r="F17" s="205"/>
      <c r="G17" s="205"/>
      <c r="H17" s="205"/>
      <c r="I17" s="205"/>
      <c r="J17" s="205"/>
      <c r="K17" s="206"/>
      <c r="L17" s="207"/>
    </row>
    <row r="18" spans="1:12" ht="15.95" customHeight="1" x14ac:dyDescent="0.25">
      <c r="A18" s="232" t="s">
        <v>29</v>
      </c>
      <c r="B18" s="233"/>
      <c r="C18" s="233"/>
      <c r="D18" s="234"/>
      <c r="E18" s="205"/>
      <c r="F18" s="205"/>
      <c r="G18" s="205"/>
      <c r="H18" s="205"/>
      <c r="I18" s="205"/>
      <c r="J18" s="205"/>
      <c r="K18" s="206"/>
      <c r="L18" s="207"/>
    </row>
    <row r="19" spans="1:12" ht="15.95" customHeight="1" x14ac:dyDescent="0.25">
      <c r="A19" s="232" t="s">
        <v>30</v>
      </c>
      <c r="B19" s="233"/>
      <c r="C19" s="233"/>
      <c r="D19" s="234"/>
      <c r="E19" s="205"/>
      <c r="F19" s="205"/>
      <c r="G19" s="205"/>
      <c r="H19" s="205"/>
      <c r="I19" s="205"/>
      <c r="J19" s="205"/>
      <c r="K19" s="206"/>
      <c r="L19" s="207"/>
    </row>
    <row r="20" spans="1:12" ht="15.95" customHeight="1" x14ac:dyDescent="0.25">
      <c r="A20" s="232" t="s">
        <v>31</v>
      </c>
      <c r="B20" s="233"/>
      <c r="C20" s="233"/>
      <c r="D20" s="234"/>
      <c r="E20" s="205"/>
      <c r="F20" s="205"/>
      <c r="G20" s="205"/>
      <c r="H20" s="205"/>
      <c r="I20" s="205"/>
      <c r="J20" s="205"/>
      <c r="K20" s="206"/>
      <c r="L20" s="207"/>
    </row>
    <row r="21" spans="1:12" ht="15.95" customHeight="1" x14ac:dyDescent="0.25">
      <c r="A21" s="232" t="s">
        <v>32</v>
      </c>
      <c r="B21" s="233"/>
      <c r="C21" s="233"/>
      <c r="D21" s="234"/>
      <c r="E21" s="208"/>
      <c r="F21" s="208"/>
      <c r="G21" s="208"/>
      <c r="H21" s="208"/>
      <c r="I21" s="208"/>
      <c r="J21" s="208"/>
      <c r="K21" s="206"/>
      <c r="L21" s="207"/>
    </row>
    <row r="22" spans="1:12" ht="15.95" customHeight="1" x14ac:dyDescent="0.25">
      <c r="A22" s="232" t="s">
        <v>33</v>
      </c>
      <c r="B22" s="233"/>
      <c r="C22" s="233"/>
      <c r="D22" s="234"/>
      <c r="E22" s="208"/>
      <c r="F22" s="208"/>
      <c r="G22" s="208"/>
      <c r="H22" s="208"/>
      <c r="I22" s="208"/>
      <c r="J22" s="208"/>
      <c r="K22" s="206"/>
      <c r="L22" s="207"/>
    </row>
    <row r="23" spans="1:12" ht="15.95" customHeight="1" x14ac:dyDescent="0.25">
      <c r="A23" s="236" t="s">
        <v>34</v>
      </c>
      <c r="B23" s="237"/>
      <c r="C23" s="237"/>
      <c r="D23" s="238"/>
      <c r="E23" s="209">
        <f>SUM(E19:E22)</f>
        <v>0</v>
      </c>
      <c r="F23" s="209">
        <f t="shared" ref="F23:I23" si="0">SUM(F19:F22)</f>
        <v>0</v>
      </c>
      <c r="G23" s="209">
        <f t="shared" si="0"/>
        <v>0</v>
      </c>
      <c r="H23" s="209">
        <f t="shared" si="0"/>
        <v>0</v>
      </c>
      <c r="I23" s="209">
        <f t="shared" si="0"/>
        <v>0</v>
      </c>
      <c r="J23" s="209">
        <f>SUM(J19:J22)</f>
        <v>0</v>
      </c>
      <c r="K23" s="206"/>
      <c r="L23" s="207"/>
    </row>
    <row r="24" spans="1:12" ht="30" customHeight="1" x14ac:dyDescent="0.25">
      <c r="A24" s="239" t="s">
        <v>35</v>
      </c>
      <c r="B24" s="240"/>
      <c r="C24" s="240"/>
      <c r="D24" s="240"/>
      <c r="E24" s="246"/>
      <c r="F24" s="246"/>
      <c r="G24" s="246"/>
      <c r="H24" s="246"/>
      <c r="I24" s="246"/>
      <c r="J24" s="246"/>
      <c r="K24" s="246"/>
      <c r="L24" s="247"/>
    </row>
    <row r="25" spans="1:12" ht="150" customHeight="1" x14ac:dyDescent="0.25">
      <c r="A25" s="232" t="s">
        <v>36</v>
      </c>
      <c r="B25" s="233"/>
      <c r="C25" s="233"/>
      <c r="D25" s="233"/>
      <c r="E25" s="243"/>
      <c r="F25" s="244"/>
      <c r="G25" s="244"/>
      <c r="H25" s="244"/>
      <c r="I25" s="244"/>
      <c r="J25" s="244"/>
      <c r="K25" s="244"/>
      <c r="L25" s="245"/>
    </row>
    <row r="26" spans="1:12" ht="150" customHeight="1" x14ac:dyDescent="0.25">
      <c r="A26" s="220" t="s">
        <v>37</v>
      </c>
      <c r="B26" s="221"/>
      <c r="C26" s="221"/>
      <c r="D26" s="221"/>
      <c r="E26" s="243"/>
      <c r="F26" s="244"/>
      <c r="G26" s="244"/>
      <c r="H26" s="244"/>
      <c r="I26" s="244"/>
      <c r="J26" s="244"/>
      <c r="K26" s="244"/>
      <c r="L26" s="245"/>
    </row>
    <row r="27" spans="1:12" ht="150" customHeight="1" x14ac:dyDescent="0.25">
      <c r="A27" s="220" t="s">
        <v>38</v>
      </c>
      <c r="B27" s="221"/>
      <c r="C27" s="221"/>
      <c r="D27" s="221"/>
      <c r="E27" s="243"/>
      <c r="F27" s="244"/>
      <c r="G27" s="244"/>
      <c r="H27" s="244"/>
      <c r="I27" s="244"/>
      <c r="J27" s="244"/>
      <c r="K27" s="244"/>
      <c r="L27" s="245"/>
    </row>
    <row r="28" spans="1:12" ht="30" customHeight="1" x14ac:dyDescent="0.25">
      <c r="A28" s="239" t="s">
        <v>39</v>
      </c>
      <c r="B28" s="240"/>
      <c r="C28" s="240"/>
      <c r="D28" s="240"/>
      <c r="E28" s="241"/>
      <c r="F28" s="241"/>
      <c r="G28" s="241"/>
      <c r="H28" s="241"/>
      <c r="I28" s="241"/>
      <c r="J28" s="241"/>
      <c r="K28" s="241"/>
      <c r="L28" s="242"/>
    </row>
    <row r="29" spans="1:12" ht="120.75" customHeight="1" x14ac:dyDescent="0.25">
      <c r="A29" s="232" t="s">
        <v>40</v>
      </c>
      <c r="B29" s="233"/>
      <c r="C29" s="233"/>
      <c r="D29" s="233"/>
      <c r="E29" s="243"/>
      <c r="F29" s="244"/>
      <c r="G29" s="244"/>
      <c r="H29" s="244"/>
      <c r="I29" s="244"/>
      <c r="J29" s="244"/>
      <c r="K29" s="244"/>
      <c r="L29" s="245"/>
    </row>
    <row r="30" spans="1:12" ht="38.25" customHeight="1" x14ac:dyDescent="0.25">
      <c r="A30" s="232" t="s">
        <v>41</v>
      </c>
      <c r="B30" s="233"/>
      <c r="C30" s="233"/>
      <c r="D30" s="233"/>
      <c r="E30" s="248"/>
      <c r="F30" s="248"/>
      <c r="G30" s="248"/>
      <c r="H30" s="248"/>
      <c r="I30" s="248"/>
      <c r="J30" s="248"/>
      <c r="K30" s="248"/>
      <c r="L30" s="248"/>
    </row>
    <row r="31" spans="1:12" ht="120.75" customHeight="1" x14ac:dyDescent="0.25">
      <c r="A31" s="232" t="s">
        <v>180</v>
      </c>
      <c r="B31" s="233"/>
      <c r="C31" s="233"/>
      <c r="D31" s="233"/>
      <c r="E31" s="248"/>
      <c r="F31" s="248"/>
      <c r="G31" s="248"/>
      <c r="H31" s="248"/>
      <c r="I31" s="248"/>
      <c r="J31" s="248"/>
      <c r="K31" s="248"/>
      <c r="L31" s="248"/>
    </row>
    <row r="32" spans="1:12" ht="120.75" customHeight="1" x14ac:dyDescent="0.25">
      <c r="A32" s="232" t="s">
        <v>42</v>
      </c>
      <c r="B32" s="233"/>
      <c r="C32" s="233"/>
      <c r="D32" s="233"/>
      <c r="E32" s="235"/>
      <c r="F32" s="235"/>
      <c r="G32" s="235"/>
      <c r="H32" s="235"/>
      <c r="I32" s="235"/>
      <c r="J32" s="235"/>
      <c r="K32" s="235"/>
      <c r="L32" s="235"/>
    </row>
  </sheetData>
  <sheetProtection algorithmName="SHA-512" hashValue="P8/JHuYdutu4htoAmdV3yj8lhIZC2Xj4i0axoSx/3kAcx4jgZZBn8Clq4JD2AJXos2RHI1jEfA0YhLpa6TtDDg==" saltValue="FxVtED1G3d5UottHVXHb7g==" spinCount="100000" sheet="1" formatRows="0" selectLockedCells="1"/>
  <mergeCells count="52">
    <mergeCell ref="E30:L30"/>
    <mergeCell ref="A15:D15"/>
    <mergeCell ref="F15:L15"/>
    <mergeCell ref="A17:D17"/>
    <mergeCell ref="A16:D16"/>
    <mergeCell ref="E27:L27"/>
    <mergeCell ref="E26:L26"/>
    <mergeCell ref="A18:D18"/>
    <mergeCell ref="E25:L25"/>
    <mergeCell ref="A21:D21"/>
    <mergeCell ref="A32:D32"/>
    <mergeCell ref="E32:L32"/>
    <mergeCell ref="A19:D19"/>
    <mergeCell ref="A20:D20"/>
    <mergeCell ref="A22:D22"/>
    <mergeCell ref="A23:D23"/>
    <mergeCell ref="A28:L28"/>
    <mergeCell ref="A29:D29"/>
    <mergeCell ref="E29:L29"/>
    <mergeCell ref="A24:L24"/>
    <mergeCell ref="A27:D27"/>
    <mergeCell ref="A26:D26"/>
    <mergeCell ref="A25:D25"/>
    <mergeCell ref="A31:D31"/>
    <mergeCell ref="E31:L31"/>
    <mergeCell ref="A30:D30"/>
    <mergeCell ref="E9:L9"/>
    <mergeCell ref="A12:D12"/>
    <mergeCell ref="E12:L12"/>
    <mergeCell ref="A9:D9"/>
    <mergeCell ref="E10:L10"/>
    <mergeCell ref="A10:D10"/>
    <mergeCell ref="A14:D14"/>
    <mergeCell ref="E14:L14"/>
    <mergeCell ref="A13:D13"/>
    <mergeCell ref="E13:L13"/>
    <mergeCell ref="A11:D11"/>
    <mergeCell ref="E11:L11"/>
    <mergeCell ref="E8:L8"/>
    <mergeCell ref="A3:D3"/>
    <mergeCell ref="A1:L1"/>
    <mergeCell ref="A2:L2"/>
    <mergeCell ref="E3:L3"/>
    <mergeCell ref="A6:D6"/>
    <mergeCell ref="E6:L6"/>
    <mergeCell ref="E4:L4"/>
    <mergeCell ref="A5:D5"/>
    <mergeCell ref="E5:L5"/>
    <mergeCell ref="A7:D7"/>
    <mergeCell ref="E7:L7"/>
    <mergeCell ref="A4:D4"/>
    <mergeCell ref="A8:D8"/>
  </mergeCells>
  <pageMargins left="0.70866141732283472" right="0.70866141732283472" top="0.74803149606299213" bottom="0.74803149606299213" header="0.31496062992125984" footer="0.31496062992125984"/>
  <pageSetup paperSize="9" scale="49" fitToHeight="3" orientation="portrait" r:id="rId1"/>
  <headerFooter>
    <oddFooter>&amp;A</oddFooter>
  </headerFooter>
  <rowBreaks count="1" manualBreakCount="1">
    <brk id="27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F6040C-CBE9-4030-B68E-4C5F5D8E6DD3}">
          <x14:formula1>
            <xm:f>List1!$C$1:$C$3</xm:f>
          </x14:formula1>
          <xm:sqref>E30:L30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57" t="s">
        <v>43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9"/>
    </row>
    <row r="2" spans="1:15" ht="42" customHeight="1" x14ac:dyDescent="0.25">
      <c r="A2" s="260" t="s">
        <v>44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</row>
    <row r="3" spans="1:15" ht="15.95" customHeight="1" x14ac:dyDescent="0.25">
      <c r="A3" s="94" t="s">
        <v>45</v>
      </c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5"/>
    </row>
    <row r="4" spans="1:15" ht="15.95" customHeight="1" x14ac:dyDescent="0.25">
      <c r="A4" s="94" t="s">
        <v>46</v>
      </c>
      <c r="B4" s="263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5"/>
    </row>
    <row r="5" spans="1:15" ht="69" customHeight="1" x14ac:dyDescent="0.25">
      <c r="A5" s="95" t="s">
        <v>47</v>
      </c>
      <c r="B5" s="263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5"/>
    </row>
    <row r="6" spans="1:15" ht="49.5" customHeight="1" x14ac:dyDescent="0.25">
      <c r="A6" s="96" t="s">
        <v>48</v>
      </c>
      <c r="B6" s="97" t="s">
        <v>49</v>
      </c>
      <c r="C6" s="118" t="s">
        <v>50</v>
      </c>
      <c r="D6" s="98" t="s">
        <v>51</v>
      </c>
      <c r="E6" s="98" t="s">
        <v>52</v>
      </c>
      <c r="F6" s="98" t="s">
        <v>53</v>
      </c>
      <c r="G6" s="98" t="s">
        <v>54</v>
      </c>
      <c r="H6" s="98" t="s">
        <v>55</v>
      </c>
      <c r="I6" s="99">
        <f>PREDSTAVITEV!F16</f>
        <v>2024</v>
      </c>
      <c r="J6" s="99">
        <f>PREDSTAVITEV!G16</f>
        <v>2025</v>
      </c>
      <c r="K6" s="99">
        <f>PREDSTAVITEV!H16</f>
        <v>2026</v>
      </c>
      <c r="L6" s="99">
        <f>PREDSTAVITEV!I16</f>
        <v>2027</v>
      </c>
      <c r="M6" s="99">
        <f>PREDSTAVITEV!J16</f>
        <v>2028</v>
      </c>
      <c r="N6" s="100" t="str">
        <f>"Ostala leta"&amp;" "&amp;N20&amp;" "&amp;"…"&amp;" "&amp;"N"</f>
        <v>Ostala leta 2029 … N</v>
      </c>
    </row>
    <row r="7" spans="1:15" ht="15.95" customHeight="1" x14ac:dyDescent="0.25">
      <c r="A7" s="119"/>
      <c r="B7" s="21"/>
      <c r="C7" s="21"/>
      <c r="D7" s="58"/>
      <c r="E7" s="59"/>
      <c r="F7" s="60"/>
      <c r="G7" s="61"/>
      <c r="H7" s="61"/>
      <c r="I7" s="21"/>
      <c r="J7" s="21"/>
      <c r="K7" s="21"/>
      <c r="L7" s="21"/>
      <c r="M7" s="62"/>
      <c r="N7" s="46"/>
      <c r="O7" s="35" t="str">
        <f t="shared" ref="O7:O18" si="0">IF(C7=(I7+J7+K7+L7+M7+N7),"","NAPAKA, STANJE GLAVNICE SE NE UJEMA Z ODPLAČILI PO LETIH !")</f>
        <v/>
      </c>
    </row>
    <row r="8" spans="1:15" ht="15.95" customHeight="1" x14ac:dyDescent="0.25">
      <c r="A8" s="119"/>
      <c r="B8" s="21"/>
      <c r="C8" s="21"/>
      <c r="D8" s="58"/>
      <c r="E8" s="59"/>
      <c r="F8" s="60"/>
      <c r="G8" s="61"/>
      <c r="H8" s="61"/>
      <c r="I8" s="21"/>
      <c r="J8" s="21"/>
      <c r="K8" s="21"/>
      <c r="L8" s="21"/>
      <c r="M8" s="62"/>
      <c r="N8" s="45"/>
      <c r="O8" s="35" t="str">
        <f t="shared" si="0"/>
        <v/>
      </c>
    </row>
    <row r="9" spans="1:15" ht="15.95" customHeight="1" x14ac:dyDescent="0.25">
      <c r="A9" s="119"/>
      <c r="B9" s="21"/>
      <c r="C9" s="21"/>
      <c r="D9" s="58"/>
      <c r="E9" s="59"/>
      <c r="F9" s="60"/>
      <c r="G9" s="61"/>
      <c r="H9" s="61"/>
      <c r="I9" s="21"/>
      <c r="J9" s="21"/>
      <c r="K9" s="21"/>
      <c r="L9" s="21"/>
      <c r="M9" s="62"/>
      <c r="N9" s="45"/>
      <c r="O9" s="35" t="str">
        <f t="shared" si="0"/>
        <v/>
      </c>
    </row>
    <row r="10" spans="1:15" ht="15.95" customHeight="1" x14ac:dyDescent="0.25">
      <c r="A10" s="119"/>
      <c r="B10" s="21"/>
      <c r="C10" s="21"/>
      <c r="D10" s="58"/>
      <c r="E10" s="59"/>
      <c r="F10" s="60"/>
      <c r="G10" s="61"/>
      <c r="H10" s="61"/>
      <c r="I10" s="21"/>
      <c r="J10" s="21"/>
      <c r="K10" s="21"/>
      <c r="L10" s="21"/>
      <c r="M10" s="62"/>
      <c r="N10" s="45"/>
      <c r="O10" s="35" t="str">
        <f t="shared" si="0"/>
        <v/>
      </c>
    </row>
    <row r="11" spans="1:15" ht="15.95" customHeight="1" x14ac:dyDescent="0.25">
      <c r="A11" s="119"/>
      <c r="B11" s="21"/>
      <c r="C11" s="21"/>
      <c r="D11" s="58"/>
      <c r="E11" s="59"/>
      <c r="F11" s="60"/>
      <c r="G11" s="61"/>
      <c r="H11" s="61"/>
      <c r="I11" s="21"/>
      <c r="J11" s="21"/>
      <c r="K11" s="21"/>
      <c r="L11" s="21"/>
      <c r="M11" s="62"/>
      <c r="N11" s="45"/>
      <c r="O11" s="35" t="str">
        <f t="shared" si="0"/>
        <v/>
      </c>
    </row>
    <row r="12" spans="1:15" ht="15.95" customHeight="1" x14ac:dyDescent="0.25">
      <c r="A12" s="119"/>
      <c r="B12" s="21"/>
      <c r="C12" s="21"/>
      <c r="D12" s="58"/>
      <c r="E12" s="59"/>
      <c r="F12" s="60"/>
      <c r="G12" s="61"/>
      <c r="H12" s="61"/>
      <c r="I12" s="21"/>
      <c r="J12" s="21"/>
      <c r="K12" s="21"/>
      <c r="L12" s="21"/>
      <c r="M12" s="62"/>
      <c r="N12" s="45"/>
      <c r="O12" s="35" t="str">
        <f t="shared" si="0"/>
        <v/>
      </c>
    </row>
    <row r="13" spans="1:15" ht="15.95" customHeight="1" x14ac:dyDescent="0.25">
      <c r="A13" s="119"/>
      <c r="B13" s="21"/>
      <c r="C13" s="21"/>
      <c r="D13" s="58"/>
      <c r="E13" s="59"/>
      <c r="F13" s="60"/>
      <c r="G13" s="61"/>
      <c r="H13" s="61"/>
      <c r="I13" s="21"/>
      <c r="J13" s="21"/>
      <c r="K13" s="21"/>
      <c r="L13" s="21"/>
      <c r="M13" s="62"/>
      <c r="N13" s="45"/>
      <c r="O13" s="35" t="str">
        <f>IF(C13=(I13+J13+K13+L13+M13+N13),"","NAPAKA, STANJE GLAVNICE SE NE UJEMA Z ODPLAČILI PO LETIH !")</f>
        <v/>
      </c>
    </row>
    <row r="14" spans="1:15" ht="15.95" customHeight="1" x14ac:dyDescent="0.25">
      <c r="A14" s="119"/>
      <c r="B14" s="21"/>
      <c r="C14" s="21"/>
      <c r="D14" s="58"/>
      <c r="E14" s="59"/>
      <c r="F14" s="60"/>
      <c r="G14" s="61"/>
      <c r="H14" s="61"/>
      <c r="I14" s="21"/>
      <c r="J14" s="21"/>
      <c r="K14" s="21"/>
      <c r="L14" s="21"/>
      <c r="M14" s="62"/>
      <c r="N14" s="45"/>
      <c r="O14" s="35" t="str">
        <f>IF(C14=(I14+J14+K14+L14+M14+N14),"","NAPAKA, STANJE GLAVNICE SE NE UJEMA Z ODPLAČILI PO LETIH !")</f>
        <v/>
      </c>
    </row>
    <row r="15" spans="1:15" ht="15.95" customHeight="1" x14ac:dyDescent="0.25">
      <c r="A15" s="119"/>
      <c r="B15" s="21"/>
      <c r="C15" s="21"/>
      <c r="D15" s="58"/>
      <c r="E15" s="59"/>
      <c r="F15" s="60"/>
      <c r="G15" s="61"/>
      <c r="H15" s="61"/>
      <c r="I15" s="21"/>
      <c r="J15" s="21"/>
      <c r="K15" s="21"/>
      <c r="L15" s="21"/>
      <c r="M15" s="62"/>
      <c r="N15" s="45"/>
      <c r="O15" s="35" t="str">
        <f>IF(C15=(I15+J15+K15+L15+M15+N15),"","NAPAKA, STANJE GLAVNICE SE NE UJEMA Z ODPLAČILI PO LETIH !")</f>
        <v/>
      </c>
    </row>
    <row r="16" spans="1:15" ht="15.95" customHeight="1" x14ac:dyDescent="0.25">
      <c r="A16" s="119"/>
      <c r="B16" s="21"/>
      <c r="C16" s="21"/>
      <c r="D16" s="58"/>
      <c r="E16" s="59"/>
      <c r="F16" s="60"/>
      <c r="G16" s="61"/>
      <c r="H16" s="61"/>
      <c r="I16" s="21"/>
      <c r="J16" s="21"/>
      <c r="K16" s="21"/>
      <c r="L16" s="21"/>
      <c r="M16" s="62"/>
      <c r="N16" s="45"/>
      <c r="O16" s="35" t="str">
        <f t="shared" si="0"/>
        <v/>
      </c>
    </row>
    <row r="17" spans="1:15" ht="15.95" customHeight="1" x14ac:dyDescent="0.25">
      <c r="A17" s="119"/>
      <c r="B17" s="21"/>
      <c r="C17" s="21"/>
      <c r="D17" s="58"/>
      <c r="E17" s="59"/>
      <c r="F17" s="60"/>
      <c r="G17" s="61"/>
      <c r="H17" s="61"/>
      <c r="I17" s="21"/>
      <c r="J17" s="21"/>
      <c r="K17" s="21"/>
      <c r="L17" s="21"/>
      <c r="M17" s="62"/>
      <c r="N17" s="45"/>
      <c r="O17" s="35" t="str">
        <f t="shared" si="0"/>
        <v/>
      </c>
    </row>
    <row r="18" spans="1:15" ht="15.95" customHeight="1" thickBot="1" x14ac:dyDescent="0.3">
      <c r="A18" s="120"/>
      <c r="B18" s="64"/>
      <c r="C18" s="64"/>
      <c r="D18" s="70"/>
      <c r="E18" s="71"/>
      <c r="F18" s="72"/>
      <c r="G18" s="73"/>
      <c r="H18" s="73"/>
      <c r="I18" s="64"/>
      <c r="J18" s="64"/>
      <c r="K18" s="64"/>
      <c r="L18" s="64"/>
      <c r="M18" s="65"/>
      <c r="N18" s="74"/>
      <c r="O18" s="35" t="str">
        <f t="shared" si="0"/>
        <v/>
      </c>
    </row>
    <row r="19" spans="1:15" ht="15.95" customHeight="1" thickBot="1" x14ac:dyDescent="0.3">
      <c r="A19" s="103" t="s">
        <v>56</v>
      </c>
      <c r="B19" s="75">
        <f>SUM(B7:B18)</f>
        <v>0</v>
      </c>
      <c r="C19" s="75">
        <f>SUM(C7:C18)</f>
        <v>0</v>
      </c>
      <c r="D19" s="76" t="str">
        <f>IF(C19=(I19+J19+K19+L19+M19+N19),"","NAPAKA, STANJE GLAVNICE SE NE UJEMA Z ODPLAČILI PO LETIH !")</f>
        <v/>
      </c>
      <c r="E19" s="77"/>
      <c r="F19" s="77"/>
      <c r="G19" s="77"/>
      <c r="H19" s="77"/>
      <c r="I19" s="75">
        <f t="shared" ref="I19:N19" si="1">SUM(I7:I18)</f>
        <v>0</v>
      </c>
      <c r="J19" s="75">
        <f t="shared" si="1"/>
        <v>0</v>
      </c>
      <c r="K19" s="75">
        <f t="shared" si="1"/>
        <v>0</v>
      </c>
      <c r="L19" s="75">
        <f t="shared" si="1"/>
        <v>0</v>
      </c>
      <c r="M19" s="75">
        <f t="shared" si="1"/>
        <v>0</v>
      </c>
      <c r="N19" s="78">
        <f t="shared" si="1"/>
        <v>0</v>
      </c>
      <c r="O19" s="35"/>
    </row>
    <row r="20" spans="1:15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>
        <f>PREDSTAVITEV!E15+6</f>
        <v>2029</v>
      </c>
    </row>
    <row r="21" spans="1:15" ht="38.25" x14ac:dyDescent="0.25">
      <c r="A21" s="271" t="s">
        <v>57</v>
      </c>
      <c r="B21" s="271"/>
      <c r="C21" s="98" t="s">
        <v>58</v>
      </c>
      <c r="D21" s="98" t="s">
        <v>51</v>
      </c>
      <c r="E21" s="98" t="s">
        <v>52</v>
      </c>
      <c r="F21" s="98" t="s">
        <v>53</v>
      </c>
      <c r="G21" s="98" t="s">
        <v>54</v>
      </c>
      <c r="H21" s="98" t="s">
        <v>55</v>
      </c>
      <c r="I21" s="99">
        <f>PREDSTAVITEV!F16</f>
        <v>2024</v>
      </c>
      <c r="J21" s="99">
        <f>PREDSTAVITEV!G16</f>
        <v>2025</v>
      </c>
      <c r="K21" s="99">
        <f>PREDSTAVITEV!H16</f>
        <v>2026</v>
      </c>
      <c r="L21" s="99">
        <f>PREDSTAVITEV!I16</f>
        <v>2027</v>
      </c>
      <c r="M21" s="99">
        <f>PREDSTAVITEV!J16</f>
        <v>2028</v>
      </c>
      <c r="N21" s="100" t="str">
        <f>"Ostala leta"&amp;" "&amp;N20&amp;" "&amp;"…"&amp;" "&amp;"N"</f>
        <v>Ostala leta 2029 … N</v>
      </c>
    </row>
    <row r="22" spans="1:15" x14ac:dyDescent="0.25">
      <c r="A22" s="271"/>
      <c r="B22" s="271"/>
      <c r="C22" s="80"/>
      <c r="D22" s="182">
        <v>1</v>
      </c>
      <c r="E22" s="188"/>
      <c r="F22" s="188"/>
      <c r="G22" s="79"/>
      <c r="H22" s="79"/>
      <c r="I22" s="66"/>
      <c r="J22" s="67"/>
      <c r="K22" s="67"/>
      <c r="L22" s="67"/>
      <c r="M22" s="68"/>
      <c r="N22" s="69"/>
    </row>
    <row r="23" spans="1:15" x14ac:dyDescent="0.25">
      <c r="A23" s="107"/>
      <c r="B23" s="108"/>
      <c r="C23" s="171" t="str">
        <f>IF(C22=(I22+J22+K22+L22+M22+N22),"","NAPAKA, ZAPROŠEN ZNESEK POSOJILA SE NE UJEMA Z ODPLAČILI PO LETIH !")</f>
        <v/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</row>
    <row r="24" spans="1:15" ht="38.25" x14ac:dyDescent="0.25">
      <c r="A24" s="271" t="s">
        <v>59</v>
      </c>
      <c r="B24" s="271"/>
      <c r="C24" s="97" t="s">
        <v>60</v>
      </c>
      <c r="D24" s="98" t="s">
        <v>51</v>
      </c>
      <c r="E24" s="98" t="s">
        <v>52</v>
      </c>
      <c r="F24" s="98" t="s">
        <v>53</v>
      </c>
      <c r="G24" s="98" t="s">
        <v>54</v>
      </c>
      <c r="H24" s="98" t="s">
        <v>55</v>
      </c>
      <c r="I24" s="99">
        <f>PREDSTAVITEV!F16</f>
        <v>2024</v>
      </c>
      <c r="J24" s="99">
        <f>PREDSTAVITEV!G16</f>
        <v>2025</v>
      </c>
      <c r="K24" s="99">
        <f>PREDSTAVITEV!H16</f>
        <v>2026</v>
      </c>
      <c r="L24" s="99">
        <f>PREDSTAVITEV!I16</f>
        <v>2027</v>
      </c>
      <c r="M24" s="99">
        <f>PREDSTAVITEV!J16</f>
        <v>2028</v>
      </c>
      <c r="N24" s="100" t="str">
        <f>"Ostala leta"&amp;" "&amp;N20&amp;" "&amp;"…"&amp;" "&amp;"N"</f>
        <v>Ostala leta 2029 … N</v>
      </c>
    </row>
    <row r="25" spans="1:15" x14ac:dyDescent="0.25">
      <c r="A25" s="271"/>
      <c r="B25" s="271"/>
      <c r="C25" s="80"/>
      <c r="D25" s="181"/>
      <c r="E25" s="188"/>
      <c r="F25" s="188"/>
      <c r="G25" s="79"/>
      <c r="H25" s="79"/>
      <c r="I25" s="66"/>
      <c r="J25" s="67"/>
      <c r="K25" s="67"/>
      <c r="L25" s="67"/>
      <c r="M25" s="68"/>
      <c r="N25" s="69"/>
    </row>
    <row r="26" spans="1:15" x14ac:dyDescent="0.25">
      <c r="A26" s="180"/>
      <c r="B26" s="180"/>
      <c r="C26" s="171" t="str">
        <f>IF(C25=(I25+J25+K25+L25+M25+N25),"","NAPAKA, ZAPROŠEN ZNESEK POSOJILA SE NE UJEMA Z ODPLAČILI PO LETIH !")</f>
        <v/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</row>
    <row r="27" spans="1:15" ht="49.5" customHeight="1" x14ac:dyDescent="0.25">
      <c r="A27" s="110"/>
      <c r="B27" s="111"/>
      <c r="C27" s="111"/>
      <c r="D27" s="111"/>
      <c r="E27" s="111"/>
      <c r="F27" s="269" t="s">
        <v>61</v>
      </c>
      <c r="G27" s="270"/>
      <c r="H27" s="112" t="str">
        <f>"31.12."&amp;PREDSTAVITEV!E16</f>
        <v>31.12.2023</v>
      </c>
      <c r="I27" s="98" t="str">
        <f>"31.12."&amp;PREDSTAVITEV!F16</f>
        <v>31.12.2024</v>
      </c>
      <c r="J27" s="98" t="str">
        <f>"31.12."&amp;PREDSTAVITEV!G16</f>
        <v>31.12.2025</v>
      </c>
      <c r="K27" s="98" t="str">
        <f>"31.12."&amp;PREDSTAVITEV!H16</f>
        <v>31.12.2026</v>
      </c>
      <c r="L27" s="98" t="str">
        <f>"31.12."&amp;PREDSTAVITEV!I16</f>
        <v>31.12.2027</v>
      </c>
      <c r="M27" s="98" t="str">
        <f>"31.12."&amp;PREDSTAVITEV!J16</f>
        <v>31.12.2028</v>
      </c>
      <c r="N27" s="100" t="str">
        <f>"Ostala leta"&amp;" "&amp;N20&amp;" "&amp;"…"&amp;" "&amp;"N"</f>
        <v>Ostala leta 2029 … N</v>
      </c>
    </row>
    <row r="28" spans="1:15" ht="33" customHeight="1" x14ac:dyDescent="0.25">
      <c r="A28" s="104"/>
      <c r="B28" s="105"/>
      <c r="C28" s="105"/>
      <c r="D28" s="183"/>
      <c r="E28" s="105"/>
      <c r="F28" s="269" t="s">
        <v>62</v>
      </c>
      <c r="G28" s="270"/>
      <c r="H28" s="81">
        <v>0</v>
      </c>
      <c r="I28" s="82">
        <f>C19-I19</f>
        <v>0</v>
      </c>
      <c r="J28" s="82">
        <f>I28-J19</f>
        <v>0</v>
      </c>
      <c r="K28" s="82">
        <f>J28-K19</f>
        <v>0</v>
      </c>
      <c r="L28" s="82">
        <f>K28-L19</f>
        <v>0</v>
      </c>
      <c r="M28" s="82">
        <f>L28-M19</f>
        <v>0</v>
      </c>
      <c r="N28" s="83">
        <f>M28-N19</f>
        <v>0</v>
      </c>
      <c r="O28" s="34"/>
    </row>
    <row r="29" spans="1:15" ht="33" customHeight="1" x14ac:dyDescent="0.25">
      <c r="A29" s="104"/>
      <c r="B29" s="105"/>
      <c r="C29" s="105"/>
      <c r="D29" s="183">
        <v>0.5</v>
      </c>
      <c r="E29" s="105"/>
      <c r="F29" s="271" t="s">
        <v>63</v>
      </c>
      <c r="G29" s="271"/>
      <c r="H29" s="185">
        <v>0</v>
      </c>
      <c r="I29" s="186">
        <f>C22-I22</f>
        <v>0</v>
      </c>
      <c r="J29" s="187">
        <f>I29-J22</f>
        <v>0</v>
      </c>
      <c r="K29" s="187">
        <f>J29-K22</f>
        <v>0</v>
      </c>
      <c r="L29" s="187">
        <f>K29-L22</f>
        <v>0</v>
      </c>
      <c r="M29" s="187">
        <f>L29-M22</f>
        <v>0</v>
      </c>
      <c r="N29" s="187">
        <f>M29-N22</f>
        <v>0</v>
      </c>
      <c r="O29" s="34"/>
    </row>
    <row r="30" spans="1:15" ht="39" customHeight="1" thickBot="1" x14ac:dyDescent="0.3">
      <c r="A30" s="266"/>
      <c r="B30" s="267"/>
      <c r="C30" s="113"/>
      <c r="D30" s="184">
        <v>1</v>
      </c>
      <c r="E30" s="113"/>
      <c r="F30" s="268" t="s">
        <v>64</v>
      </c>
      <c r="G30" s="268"/>
      <c r="H30" s="114">
        <v>0</v>
      </c>
      <c r="I30" s="115">
        <f>C25-I25</f>
        <v>0</v>
      </c>
      <c r="J30" s="116">
        <f>I30-J25</f>
        <v>0</v>
      </c>
      <c r="K30" s="116">
        <f>J30-K25</f>
        <v>0</v>
      </c>
      <c r="L30" s="116">
        <f>K30-L25</f>
        <v>0</v>
      </c>
      <c r="M30" s="116">
        <f>L30-M25</f>
        <v>0</v>
      </c>
      <c r="N30" s="117">
        <f>M30-N25</f>
        <v>0</v>
      </c>
    </row>
  </sheetData>
  <sheetProtection algorithmName="SHA-512" hashValue="duP/QOJNPza01AghR64wc2fiRFFetQ6gcYbaP9wBOE5xtWWWGtg48PI1I9HPNZBVQ8tZ6DBwYtTq+SyeFzrsiA==" saltValue="Myh6BM5bSx1Dx1NtbLgvxg==" spinCount="100000" sheet="1" formatRows="0" selectLockedCells="1"/>
  <mergeCells count="12">
    <mergeCell ref="A30:B30"/>
    <mergeCell ref="F30:G30"/>
    <mergeCell ref="F28:G28"/>
    <mergeCell ref="F27:G27"/>
    <mergeCell ref="A21:B22"/>
    <mergeCell ref="A24:B25"/>
    <mergeCell ref="F29:G29"/>
    <mergeCell ref="A1:N1"/>
    <mergeCell ref="A2:N2"/>
    <mergeCell ref="B3:N3"/>
    <mergeCell ref="B4:N4"/>
    <mergeCell ref="B5:N5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6:N6 I21:N21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type="list" allowBlank="1" showInputMessage="1" showErrorMessage="1" sqref="D22" xr:uid="{ACF97C20-2D8D-4292-A7D8-420CAF2E4EA8}">
      <formula1>$D$29:$D$30</formula1>
    </dataValidation>
  </dataValidation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0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4" customWidth="1"/>
    <col min="2" max="2" width="8.7109375" style="36" customWidth="1"/>
    <col min="3" max="3" width="17" style="4" customWidth="1"/>
    <col min="4" max="4" width="8.7109375" style="4" customWidth="1"/>
    <col min="5" max="11" width="17.28515625" style="4" customWidth="1"/>
    <col min="12" max="16384" width="9.140625" style="4"/>
  </cols>
  <sheetData>
    <row r="1" spans="1:11" ht="20.100000000000001" customHeight="1" x14ac:dyDescent="0.2">
      <c r="A1" s="257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ht="42" customHeight="1" x14ac:dyDescent="0.2">
      <c r="A2" s="260" t="s">
        <v>66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ht="91.5" customHeight="1" x14ac:dyDescent="0.2">
      <c r="A3" s="260" t="s">
        <v>67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95" customHeight="1" x14ac:dyDescent="0.2">
      <c r="A4" s="124" t="s">
        <v>45</v>
      </c>
      <c r="B4" s="275"/>
      <c r="C4" s="276"/>
      <c r="D4" s="276"/>
      <c r="E4" s="276"/>
      <c r="F4" s="276"/>
      <c r="G4" s="276"/>
      <c r="H4" s="276"/>
      <c r="I4" s="276"/>
      <c r="J4" s="276"/>
      <c r="K4" s="277"/>
    </row>
    <row r="5" spans="1:11" ht="15.95" customHeight="1" x14ac:dyDescent="0.2">
      <c r="A5" s="124" t="s">
        <v>46</v>
      </c>
      <c r="B5" s="278"/>
      <c r="C5" s="279"/>
      <c r="D5" s="279"/>
      <c r="E5" s="279"/>
      <c r="F5" s="279"/>
      <c r="G5" s="279"/>
      <c r="H5" s="279"/>
      <c r="I5" s="279"/>
      <c r="J5" s="279"/>
      <c r="K5" s="280"/>
    </row>
    <row r="6" spans="1:11" ht="15.95" customHeight="1" x14ac:dyDescent="0.2">
      <c r="A6" s="124" t="s">
        <v>68</v>
      </c>
      <c r="B6" s="302"/>
      <c r="C6" s="303"/>
      <c r="D6" s="33"/>
      <c r="E6" s="33"/>
      <c r="F6" s="307" t="s">
        <v>69</v>
      </c>
      <c r="G6" s="307"/>
      <c r="H6" s="307"/>
      <c r="I6" s="307"/>
      <c r="J6" s="307"/>
      <c r="K6" s="308"/>
    </row>
    <row r="7" spans="1:11" ht="15.95" customHeight="1" x14ac:dyDescent="0.2">
      <c r="A7" s="125" t="s">
        <v>70</v>
      </c>
      <c r="B7" s="126" t="s">
        <v>71</v>
      </c>
      <c r="C7" s="127" t="s">
        <v>69</v>
      </c>
      <c r="D7" s="127" t="s">
        <v>72</v>
      </c>
      <c r="E7" s="127" t="s">
        <v>73</v>
      </c>
      <c r="F7" s="127" t="str">
        <f>CONCATENATE(" do vključno ",PREDSTAVITEV!E16)</f>
        <v xml:space="preserve"> do vključno 2023</v>
      </c>
      <c r="G7" s="127">
        <f>PREDSTAVITEV!F16</f>
        <v>2024</v>
      </c>
      <c r="H7" s="127">
        <f>PREDSTAVITEV!G16</f>
        <v>2025</v>
      </c>
      <c r="I7" s="127">
        <f>PREDSTAVITEV!H16</f>
        <v>2026</v>
      </c>
      <c r="J7" s="128">
        <f>PREDSTAVITEV!I16</f>
        <v>2027</v>
      </c>
      <c r="K7" s="129">
        <f>PREDSTAVITEV!J16</f>
        <v>2028</v>
      </c>
    </row>
    <row r="8" spans="1:11" s="15" customFormat="1" ht="15.95" customHeight="1" x14ac:dyDescent="0.2">
      <c r="A8" s="130" t="s">
        <v>74</v>
      </c>
      <c r="B8" s="131" t="s">
        <v>75</v>
      </c>
      <c r="C8" s="11">
        <f>SUM(F8:K8)</f>
        <v>0</v>
      </c>
      <c r="D8" s="13" t="e">
        <f>C8/$C$24</f>
        <v>#DIV/0!</v>
      </c>
      <c r="E8" s="12">
        <f>SUM(E9:E12)</f>
        <v>0</v>
      </c>
      <c r="F8" s="11">
        <f t="shared" ref="F8:J8" si="0">SUM(F9:F12)</f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22">
        <f>SUM(K9:K12)</f>
        <v>0</v>
      </c>
    </row>
    <row r="9" spans="1:11" ht="15.95" customHeight="1" x14ac:dyDescent="0.2">
      <c r="A9" s="132" t="s">
        <v>76</v>
      </c>
      <c r="B9" s="133" t="s">
        <v>77</v>
      </c>
      <c r="C9" s="10">
        <f t="shared" ref="C9:C21" si="1">SUM(F9:K9)</f>
        <v>0</v>
      </c>
      <c r="D9" s="9"/>
      <c r="E9" s="7"/>
      <c r="F9" s="7"/>
      <c r="G9" s="7"/>
      <c r="H9" s="7"/>
      <c r="I9" s="7"/>
      <c r="J9" s="7"/>
      <c r="K9" s="20"/>
    </row>
    <row r="10" spans="1:11" ht="15.95" customHeight="1" x14ac:dyDescent="0.2">
      <c r="A10" s="101" t="s">
        <v>78</v>
      </c>
      <c r="B10" s="133" t="s">
        <v>79</v>
      </c>
      <c r="C10" s="10">
        <f t="shared" si="1"/>
        <v>0</v>
      </c>
      <c r="D10" s="9"/>
      <c r="E10" s="7"/>
      <c r="F10" s="7"/>
      <c r="G10" s="7"/>
      <c r="H10" s="7"/>
      <c r="I10" s="7"/>
      <c r="J10" s="7"/>
      <c r="K10" s="20"/>
    </row>
    <row r="11" spans="1:11" ht="15.95" customHeight="1" x14ac:dyDescent="0.2">
      <c r="A11" s="101" t="s">
        <v>80</v>
      </c>
      <c r="B11" s="133" t="s">
        <v>81</v>
      </c>
      <c r="C11" s="10">
        <f t="shared" si="1"/>
        <v>0</v>
      </c>
      <c r="D11" s="9"/>
      <c r="E11" s="7"/>
      <c r="F11" s="7"/>
      <c r="G11" s="7"/>
      <c r="H11" s="7"/>
      <c r="I11" s="7"/>
      <c r="J11" s="7"/>
      <c r="K11" s="20"/>
    </row>
    <row r="12" spans="1:11" ht="15.95" customHeight="1" x14ac:dyDescent="0.2">
      <c r="A12" s="132" t="s">
        <v>82</v>
      </c>
      <c r="B12" s="133" t="s">
        <v>83</v>
      </c>
      <c r="C12" s="10">
        <f t="shared" si="1"/>
        <v>0</v>
      </c>
      <c r="D12" s="9"/>
      <c r="E12" s="7"/>
      <c r="F12" s="7"/>
      <c r="G12" s="7"/>
      <c r="H12" s="7"/>
      <c r="I12" s="7"/>
      <c r="J12" s="7"/>
      <c r="K12" s="20"/>
    </row>
    <row r="13" spans="1:11" s="15" customFormat="1" ht="15.95" customHeight="1" x14ac:dyDescent="0.2">
      <c r="A13" s="130" t="s">
        <v>84</v>
      </c>
      <c r="B13" s="131" t="s">
        <v>85</v>
      </c>
      <c r="C13" s="11">
        <f t="shared" si="1"/>
        <v>0</v>
      </c>
      <c r="D13" s="13" t="e">
        <f>C13/$C$24</f>
        <v>#DIV/0!</v>
      </c>
      <c r="E13" s="12">
        <f t="shared" ref="E13:K13" si="2">SUM(E14:E18)</f>
        <v>0</v>
      </c>
      <c r="F13" s="12">
        <f t="shared" si="2"/>
        <v>0</v>
      </c>
      <c r="G13" s="12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22">
        <f t="shared" si="2"/>
        <v>0</v>
      </c>
    </row>
    <row r="14" spans="1:11" ht="15.95" customHeight="1" x14ac:dyDescent="0.2">
      <c r="A14" s="132" t="s">
        <v>86</v>
      </c>
      <c r="B14" s="134" t="s">
        <v>87</v>
      </c>
      <c r="C14" s="10">
        <f t="shared" si="1"/>
        <v>0</v>
      </c>
      <c r="D14" s="9"/>
      <c r="E14" s="121"/>
      <c r="F14" s="7"/>
      <c r="G14" s="121"/>
      <c r="H14" s="121"/>
      <c r="I14" s="121"/>
      <c r="J14" s="121"/>
      <c r="K14" s="23"/>
    </row>
    <row r="15" spans="1:11" ht="15.95" customHeight="1" x14ac:dyDescent="0.2">
      <c r="A15" s="101" t="s">
        <v>88</v>
      </c>
      <c r="B15" s="134" t="s">
        <v>89</v>
      </c>
      <c r="C15" s="10">
        <f t="shared" si="1"/>
        <v>0</v>
      </c>
      <c r="D15" s="9"/>
      <c r="E15" s="121"/>
      <c r="F15" s="7"/>
      <c r="G15" s="121"/>
      <c r="H15" s="121"/>
      <c r="I15" s="121"/>
      <c r="J15" s="121"/>
      <c r="K15" s="23"/>
    </row>
    <row r="16" spans="1:11" ht="15.95" customHeight="1" x14ac:dyDescent="0.2">
      <c r="A16" s="101" t="s">
        <v>90</v>
      </c>
      <c r="B16" s="135" t="s">
        <v>91</v>
      </c>
      <c r="C16" s="11">
        <f>SUM(F16:K16)</f>
        <v>0</v>
      </c>
      <c r="D16" s="9"/>
      <c r="E16" s="121"/>
      <c r="F16" s="7"/>
      <c r="G16" s="121"/>
      <c r="H16" s="121"/>
      <c r="I16" s="121"/>
      <c r="J16" s="121"/>
      <c r="K16" s="23"/>
    </row>
    <row r="17" spans="1:11" ht="25.5" x14ac:dyDescent="0.2">
      <c r="A17" s="132" t="s">
        <v>92</v>
      </c>
      <c r="B17" s="135" t="s">
        <v>93</v>
      </c>
      <c r="C17" s="10">
        <f t="shared" si="1"/>
        <v>0</v>
      </c>
      <c r="D17" s="9"/>
      <c r="E17" s="121"/>
      <c r="F17" s="7"/>
      <c r="G17" s="121"/>
      <c r="H17" s="121"/>
      <c r="I17" s="121"/>
      <c r="J17" s="121"/>
      <c r="K17" s="23"/>
    </row>
    <row r="18" spans="1:11" ht="15.95" customHeight="1" x14ac:dyDescent="0.2">
      <c r="A18" s="132" t="s">
        <v>94</v>
      </c>
      <c r="B18" s="136" t="s">
        <v>95</v>
      </c>
      <c r="C18" s="10">
        <f t="shared" si="1"/>
        <v>0</v>
      </c>
      <c r="D18" s="9"/>
      <c r="E18" s="121"/>
      <c r="F18" s="121"/>
      <c r="G18" s="121"/>
      <c r="H18" s="121"/>
      <c r="I18" s="121"/>
      <c r="J18" s="121"/>
      <c r="K18" s="23"/>
    </row>
    <row r="19" spans="1:11" s="15" customFormat="1" ht="15.95" customHeight="1" x14ac:dyDescent="0.2">
      <c r="A19" s="102" t="s">
        <v>96</v>
      </c>
      <c r="B19" s="127" t="s">
        <v>97</v>
      </c>
      <c r="C19" s="11">
        <f>SUM(F19:K19)</f>
        <v>0</v>
      </c>
      <c r="D19" s="13" t="e">
        <f>C19/$C$24</f>
        <v>#DIV/0!</v>
      </c>
      <c r="E19" s="12">
        <f>SUM(E20:E21)</f>
        <v>0</v>
      </c>
      <c r="F19" s="12">
        <f t="shared" ref="F19:K19" si="3">SUM(F20:F21)</f>
        <v>0</v>
      </c>
      <c r="G19" s="12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12">
        <f t="shared" si="3"/>
        <v>0</v>
      </c>
    </row>
    <row r="20" spans="1:11" ht="15.95" customHeight="1" x14ac:dyDescent="0.2">
      <c r="A20" s="132" t="s">
        <v>98</v>
      </c>
      <c r="B20" s="137">
        <v>128</v>
      </c>
      <c r="C20" s="10">
        <f t="shared" si="1"/>
        <v>0</v>
      </c>
      <c r="D20" s="9"/>
      <c r="E20" s="121"/>
      <c r="F20" s="121"/>
      <c r="G20" s="121"/>
      <c r="H20" s="121"/>
      <c r="I20" s="121"/>
      <c r="J20" s="121"/>
      <c r="K20" s="23"/>
    </row>
    <row r="21" spans="1:11" ht="15.95" customHeight="1" x14ac:dyDescent="0.2">
      <c r="A21" s="132" t="s">
        <v>99</v>
      </c>
      <c r="B21" s="137">
        <v>139</v>
      </c>
      <c r="C21" s="10">
        <f t="shared" si="1"/>
        <v>0</v>
      </c>
      <c r="D21" s="9"/>
      <c r="E21" s="121"/>
      <c r="F21" s="121"/>
      <c r="G21" s="121"/>
      <c r="H21" s="121"/>
      <c r="I21" s="121"/>
      <c r="J21" s="121"/>
      <c r="K21" s="23"/>
    </row>
    <row r="22" spans="1:11" s="15" customFormat="1" ht="15.95" customHeight="1" x14ac:dyDescent="0.2">
      <c r="A22" s="138" t="s">
        <v>100</v>
      </c>
      <c r="B22" s="139"/>
      <c r="C22" s="11">
        <f>SUM(F22:K22)</f>
        <v>0</v>
      </c>
      <c r="D22" s="13" t="e">
        <f>C22/$C$24</f>
        <v>#DIV/0!</v>
      </c>
      <c r="E22" s="121"/>
      <c r="F22" s="121"/>
      <c r="G22" s="121"/>
      <c r="H22" s="121"/>
      <c r="I22" s="121"/>
      <c r="J22" s="121"/>
      <c r="K22" s="23"/>
    </row>
    <row r="23" spans="1:11" s="15" customFormat="1" ht="15.95" customHeight="1" thickBot="1" x14ac:dyDescent="0.25">
      <c r="A23" s="138" t="s">
        <v>101</v>
      </c>
      <c r="B23" s="139"/>
      <c r="C23" s="16">
        <f>C8+C13</f>
        <v>0</v>
      </c>
      <c r="D23" s="18" t="e">
        <f>C23/$C$24</f>
        <v>#DIV/0!</v>
      </c>
      <c r="E23" s="17">
        <f t="shared" ref="E23:K23" si="4">E8+E13</f>
        <v>0</v>
      </c>
      <c r="F23" s="17">
        <f t="shared" si="4"/>
        <v>0</v>
      </c>
      <c r="G23" s="17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24">
        <f t="shared" si="4"/>
        <v>0</v>
      </c>
    </row>
    <row r="24" spans="1:11" s="15" customFormat="1" ht="15.95" customHeight="1" thickBot="1" x14ac:dyDescent="0.25">
      <c r="A24" s="140" t="s">
        <v>102</v>
      </c>
      <c r="B24" s="141"/>
      <c r="C24" s="5">
        <f>C8+C13+C19+C22</f>
        <v>0</v>
      </c>
      <c r="D24" s="6" t="e">
        <f>D8+D13+D19+D22</f>
        <v>#DIV/0!</v>
      </c>
      <c r="E24" s="37">
        <f>E8+E13+E19+E22</f>
        <v>0</v>
      </c>
      <c r="F24" s="37">
        <f>F8+F13+F19+F22</f>
        <v>0</v>
      </c>
      <c r="G24" s="37">
        <f t="shared" ref="G24:K24" si="5">G8+G13+G19+G22</f>
        <v>0</v>
      </c>
      <c r="H24" s="37">
        <f t="shared" si="5"/>
        <v>0</v>
      </c>
      <c r="I24" s="37">
        <f t="shared" si="5"/>
        <v>0</v>
      </c>
      <c r="J24" s="37">
        <f t="shared" si="5"/>
        <v>0</v>
      </c>
      <c r="K24" s="37">
        <f t="shared" si="5"/>
        <v>0</v>
      </c>
    </row>
    <row r="25" spans="1:11" s="15" customFormat="1" ht="15.95" customHeight="1" x14ac:dyDescent="0.2">
      <c r="A25" s="177"/>
      <c r="B25" s="176"/>
      <c r="C25" s="173"/>
      <c r="D25" s="176"/>
      <c r="E25" s="297" t="str">
        <f>IF(E24&gt;C24,"NAPAKA, ZNESEK BREZ DDV JE VEČJI OD ZNESKA Z DDV, POTREBNO USKLADITI PODATKE","")</f>
        <v/>
      </c>
      <c r="F25" s="297"/>
      <c r="G25" s="297"/>
      <c r="H25" s="297"/>
      <c r="I25" s="297"/>
      <c r="J25" s="297"/>
      <c r="K25" s="297"/>
    </row>
    <row r="26" spans="1:11" s="15" customFormat="1" ht="15.95" customHeight="1" x14ac:dyDescent="0.25">
      <c r="A26" s="176"/>
      <c r="B26" s="176"/>
      <c r="C26" s="127" t="s">
        <v>103</v>
      </c>
      <c r="D26" s="312" t="s">
        <v>183</v>
      </c>
      <c r="E26" s="313"/>
      <c r="F26" s="313"/>
      <c r="G26" s="313"/>
      <c r="H26" s="313"/>
      <c r="I26" s="313"/>
      <c r="J26" s="313"/>
      <c r="K26" s="313"/>
    </row>
    <row r="27" spans="1:11" s="15" customFormat="1" ht="81.75" customHeight="1" x14ac:dyDescent="0.2">
      <c r="A27" s="309" t="s">
        <v>104</v>
      </c>
      <c r="B27" s="309"/>
      <c r="C27" s="179">
        <f>C24-E24</f>
        <v>0</v>
      </c>
      <c r="D27" s="310"/>
      <c r="E27" s="311"/>
      <c r="F27" s="311"/>
      <c r="G27" s="311"/>
      <c r="H27" s="311"/>
      <c r="I27" s="311"/>
      <c r="J27" s="311"/>
      <c r="K27" s="311"/>
    </row>
    <row r="28" spans="1:11" s="15" customFormat="1" ht="15.95" customHeight="1" x14ac:dyDescent="0.2">
      <c r="A28" s="172"/>
      <c r="B28" s="173"/>
      <c r="C28" s="173"/>
      <c r="D28" s="173"/>
      <c r="E28" s="174"/>
      <c r="F28" s="174"/>
      <c r="G28" s="174"/>
      <c r="H28" s="174"/>
      <c r="I28" s="174"/>
      <c r="J28" s="174"/>
      <c r="K28" s="175"/>
    </row>
    <row r="29" spans="1:11" ht="20.100000000000001" customHeight="1" x14ac:dyDescent="0.2">
      <c r="A29" s="281" t="s">
        <v>105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64.5" customHeight="1" x14ac:dyDescent="0.2">
      <c r="A30" s="304" t="s">
        <v>106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11" ht="15.95" customHeight="1" x14ac:dyDescent="0.2">
      <c r="A31" s="300" t="s">
        <v>45</v>
      </c>
      <c r="B31" s="301"/>
      <c r="C31" s="275"/>
      <c r="D31" s="276"/>
      <c r="E31" s="276"/>
      <c r="F31" s="276"/>
      <c r="G31" s="276"/>
      <c r="H31" s="276"/>
      <c r="I31" s="276"/>
      <c r="J31" s="276"/>
      <c r="K31" s="276"/>
    </row>
    <row r="32" spans="1:11" ht="15.95" customHeight="1" x14ac:dyDescent="0.2">
      <c r="A32" s="300" t="s">
        <v>46</v>
      </c>
      <c r="B32" s="301"/>
      <c r="C32" s="275"/>
      <c r="D32" s="276"/>
      <c r="E32" s="276"/>
      <c r="F32" s="276"/>
      <c r="G32" s="276"/>
      <c r="H32" s="276"/>
      <c r="I32" s="276"/>
      <c r="J32" s="276"/>
      <c r="K32" s="276"/>
    </row>
    <row r="33" spans="1:11" ht="15.95" customHeight="1" x14ac:dyDescent="0.2">
      <c r="A33" s="298" t="s">
        <v>107</v>
      </c>
      <c r="B33" s="299"/>
      <c r="C33" s="127" t="s">
        <v>69</v>
      </c>
      <c r="D33" s="127" t="s">
        <v>72</v>
      </c>
      <c r="E33" s="127" t="s">
        <v>73</v>
      </c>
      <c r="F33" s="127" t="str">
        <f>CONCATENATE(" do vključno ",PREDSTAVITEV!E16)</f>
        <v xml:space="preserve"> do vključno 2023</v>
      </c>
      <c r="G33" s="127">
        <f>PREDSTAVITEV!F16</f>
        <v>2024</v>
      </c>
      <c r="H33" s="127">
        <f>PREDSTAVITEV!G16</f>
        <v>2025</v>
      </c>
      <c r="I33" s="127">
        <f>PREDSTAVITEV!H16</f>
        <v>2026</v>
      </c>
      <c r="J33" s="128">
        <f>PREDSTAVITEV!I16</f>
        <v>2027</v>
      </c>
      <c r="K33" s="129">
        <f>PREDSTAVITEV!J16</f>
        <v>2028</v>
      </c>
    </row>
    <row r="34" spans="1:11" ht="15.95" customHeight="1" x14ac:dyDescent="0.2">
      <c r="A34" s="130" t="s">
        <v>108</v>
      </c>
      <c r="B34" s="142"/>
      <c r="C34" s="11">
        <f>SUM(F34:K34)</f>
        <v>0</v>
      </c>
      <c r="D34" s="13" t="e">
        <f>C34/$C$45</f>
        <v>#DIV/0!</v>
      </c>
      <c r="E34" s="12">
        <f>SUM(E35:E36)</f>
        <v>0</v>
      </c>
      <c r="F34" s="12">
        <f t="shared" ref="F34:I34" si="6">SUM(F35:F36)</f>
        <v>0</v>
      </c>
      <c r="G34" s="12">
        <f t="shared" si="6"/>
        <v>0</v>
      </c>
      <c r="H34" s="11">
        <f t="shared" si="6"/>
        <v>0</v>
      </c>
      <c r="I34" s="11">
        <f t="shared" si="6"/>
        <v>0</v>
      </c>
      <c r="J34" s="27">
        <f>SUM(J35:J36)</f>
        <v>0</v>
      </c>
      <c r="K34" s="22">
        <f>SUM(K35:K36)</f>
        <v>0</v>
      </c>
    </row>
    <row r="35" spans="1:11" ht="15.95" customHeight="1" x14ac:dyDescent="0.2">
      <c r="A35" s="284" t="s">
        <v>109</v>
      </c>
      <c r="B35" s="285"/>
      <c r="C35" s="11">
        <f t="shared" ref="C35:C40" si="7">SUM(F35:K35)</f>
        <v>0</v>
      </c>
      <c r="D35" s="9"/>
      <c r="E35" s="8"/>
      <c r="F35" s="8"/>
      <c r="G35" s="8"/>
      <c r="H35" s="8"/>
      <c r="I35" s="8"/>
      <c r="J35" s="8"/>
      <c r="K35" s="122"/>
    </row>
    <row r="36" spans="1:11" ht="15.95" customHeight="1" x14ac:dyDescent="0.2">
      <c r="A36" s="284" t="s">
        <v>110</v>
      </c>
      <c r="B36" s="285"/>
      <c r="C36" s="11">
        <f t="shared" si="7"/>
        <v>0</v>
      </c>
      <c r="D36" s="9"/>
      <c r="E36" s="8"/>
      <c r="F36" s="8"/>
      <c r="G36" s="8"/>
      <c r="H36" s="8"/>
      <c r="I36" s="8"/>
      <c r="J36" s="8"/>
      <c r="K36" s="122"/>
    </row>
    <row r="37" spans="1:11" s="15" customFormat="1" ht="15.95" customHeight="1" x14ac:dyDescent="0.2">
      <c r="A37" s="130" t="s">
        <v>111</v>
      </c>
      <c r="B37" s="142"/>
      <c r="C37" s="11">
        <f>SUM(F37:K37)</f>
        <v>0</v>
      </c>
      <c r="D37" s="13" t="e">
        <f>C37/$C$45</f>
        <v>#DIV/0!</v>
      </c>
      <c r="E37" s="12">
        <f>SUM(E38:E42)</f>
        <v>0</v>
      </c>
      <c r="F37" s="12">
        <f t="shared" ref="F37:K37" si="8">SUM(F38:F42)</f>
        <v>0</v>
      </c>
      <c r="G37" s="12">
        <f t="shared" si="8"/>
        <v>0</v>
      </c>
      <c r="H37" s="12">
        <f t="shared" si="8"/>
        <v>0</v>
      </c>
      <c r="I37" s="12">
        <f>SUM(I38:I42)</f>
        <v>0</v>
      </c>
      <c r="J37" s="12">
        <f t="shared" si="8"/>
        <v>0</v>
      </c>
      <c r="K37" s="42">
        <f t="shared" si="8"/>
        <v>0</v>
      </c>
    </row>
    <row r="38" spans="1:11" ht="15.95" customHeight="1" x14ac:dyDescent="0.2">
      <c r="A38" s="143" t="s">
        <v>112</v>
      </c>
      <c r="B38" s="144"/>
      <c r="C38" s="11">
        <f t="shared" si="7"/>
        <v>0</v>
      </c>
      <c r="D38" s="9"/>
      <c r="E38" s="8"/>
      <c r="F38" s="8"/>
      <c r="G38" s="8"/>
      <c r="H38" s="8"/>
      <c r="I38" s="8"/>
      <c r="J38" s="8"/>
      <c r="K38" s="122"/>
    </row>
    <row r="39" spans="1:11" ht="25.5" x14ac:dyDescent="0.2">
      <c r="A39" s="143" t="s">
        <v>113</v>
      </c>
      <c r="B39" s="144"/>
      <c r="C39" s="11">
        <f t="shared" si="7"/>
        <v>0</v>
      </c>
      <c r="D39" s="9"/>
      <c r="E39" s="8"/>
      <c r="F39" s="8"/>
      <c r="G39" s="8"/>
      <c r="H39" s="8"/>
      <c r="I39" s="8"/>
      <c r="J39" s="8"/>
      <c r="K39" s="122"/>
    </row>
    <row r="40" spans="1:11" ht="15.95" customHeight="1" x14ac:dyDescent="0.2">
      <c r="A40" s="143" t="s">
        <v>114</v>
      </c>
      <c r="B40" s="144"/>
      <c r="C40" s="11">
        <f t="shared" si="7"/>
        <v>0</v>
      </c>
      <c r="D40" s="9"/>
      <c r="E40" s="8"/>
      <c r="F40" s="8"/>
      <c r="G40" s="8"/>
      <c r="H40" s="8"/>
      <c r="I40" s="8"/>
      <c r="J40" s="8"/>
      <c r="K40" s="122"/>
    </row>
    <row r="41" spans="1:11" ht="15.95" customHeight="1" x14ac:dyDescent="0.2">
      <c r="A41" s="143" t="s">
        <v>115</v>
      </c>
      <c r="B41" s="144"/>
      <c r="C41" s="11"/>
      <c r="D41" s="9"/>
      <c r="E41" s="8"/>
      <c r="F41" s="8"/>
      <c r="G41" s="8"/>
      <c r="H41" s="8"/>
      <c r="I41" s="8"/>
      <c r="J41" s="8"/>
      <c r="K41" s="122"/>
    </row>
    <row r="42" spans="1:11" ht="15.95" customHeight="1" x14ac:dyDescent="0.2">
      <c r="A42" s="143" t="s">
        <v>116</v>
      </c>
      <c r="B42" s="144"/>
      <c r="C42" s="11"/>
      <c r="D42" s="9"/>
      <c r="E42" s="8"/>
      <c r="F42" s="8"/>
      <c r="G42" s="8"/>
      <c r="H42" s="8"/>
      <c r="I42" s="8"/>
      <c r="J42" s="8"/>
      <c r="K42" s="122"/>
    </row>
    <row r="43" spans="1:11" ht="15.95" customHeight="1" x14ac:dyDescent="0.2">
      <c r="A43" s="130" t="s">
        <v>117</v>
      </c>
      <c r="B43" s="145"/>
      <c r="C43" s="11">
        <f>SUM(F43:K43)</f>
        <v>0</v>
      </c>
      <c r="D43" s="13" t="e">
        <f>C43/$C$45</f>
        <v>#DIV/0!</v>
      </c>
      <c r="E43" s="43">
        <f>SUM(E44)</f>
        <v>0</v>
      </c>
      <c r="F43" s="43">
        <f t="shared" ref="F43:J43" si="9">SUM(F44)</f>
        <v>0</v>
      </c>
      <c r="G43" s="43">
        <f t="shared" si="9"/>
        <v>0</v>
      </c>
      <c r="H43" s="43">
        <f t="shared" si="9"/>
        <v>0</v>
      </c>
      <c r="I43" s="43">
        <f>SUM(I44)</f>
        <v>0</v>
      </c>
      <c r="J43" s="43">
        <f t="shared" si="9"/>
        <v>0</v>
      </c>
      <c r="K43" s="123">
        <f>SUM(K44)</f>
        <v>0</v>
      </c>
    </row>
    <row r="44" spans="1:11" ht="15.95" customHeight="1" thickBot="1" x14ac:dyDescent="0.25">
      <c r="A44" s="143" t="s">
        <v>118</v>
      </c>
      <c r="B44" s="144"/>
      <c r="C44" s="11">
        <f t="shared" ref="C44" si="10">SUM(F44:K44)</f>
        <v>0</v>
      </c>
      <c r="D44" s="9"/>
      <c r="E44" s="8"/>
      <c r="F44" s="8"/>
      <c r="G44" s="14"/>
      <c r="H44" s="121"/>
      <c r="I44" s="121"/>
      <c r="J44" s="28"/>
      <c r="K44" s="23"/>
    </row>
    <row r="45" spans="1:11" ht="15.95" customHeight="1" thickBot="1" x14ac:dyDescent="0.25">
      <c r="A45" s="140" t="s">
        <v>119</v>
      </c>
      <c r="B45" s="141"/>
      <c r="C45" s="5">
        <f>C34+C37+C43</f>
        <v>0</v>
      </c>
      <c r="D45" s="6" t="e">
        <f>D34+D37</f>
        <v>#DIV/0!</v>
      </c>
      <c r="E45" s="5">
        <f>E34+E37+E43</f>
        <v>0</v>
      </c>
      <c r="F45" s="5">
        <f t="shared" ref="F45:J45" si="11">F34+F37+F43</f>
        <v>0</v>
      </c>
      <c r="G45" s="5">
        <f t="shared" si="11"/>
        <v>0</v>
      </c>
      <c r="H45" s="5">
        <f t="shared" si="11"/>
        <v>0</v>
      </c>
      <c r="I45" s="5">
        <f t="shared" si="11"/>
        <v>0</v>
      </c>
      <c r="J45" s="5">
        <f t="shared" si="11"/>
        <v>0</v>
      </c>
      <c r="K45" s="25">
        <f>K34+K37+K43</f>
        <v>0</v>
      </c>
    </row>
    <row r="46" spans="1:11" ht="15.75" customHeight="1" x14ac:dyDescent="0.2">
      <c r="A46" s="146"/>
      <c r="B46" s="147"/>
      <c r="C46" s="148">
        <f>C45-C24</f>
        <v>0</v>
      </c>
      <c r="D46" s="149"/>
      <c r="E46" s="148">
        <f t="shared" ref="E46:K46" si="12">E45-E24</f>
        <v>0</v>
      </c>
      <c r="F46" s="148">
        <f t="shared" si="12"/>
        <v>0</v>
      </c>
      <c r="G46" s="148">
        <f t="shared" si="12"/>
        <v>0</v>
      </c>
      <c r="H46" s="148">
        <f t="shared" si="12"/>
        <v>0</v>
      </c>
      <c r="I46" s="148">
        <f t="shared" si="12"/>
        <v>0</v>
      </c>
      <c r="J46" s="148">
        <f t="shared" si="12"/>
        <v>0</v>
      </c>
      <c r="K46" s="150">
        <f t="shared" si="12"/>
        <v>0</v>
      </c>
    </row>
    <row r="47" spans="1:11" ht="38.25" customHeight="1" x14ac:dyDescent="0.2">
      <c r="A47" s="146"/>
      <c r="B47" s="147"/>
      <c r="C47" s="151" t="str">
        <f>IF(C24&gt;C45,"STROŠKI (CELICA C24) NISO USKLAJENI Z VIRI FINANCIRANJA","")</f>
        <v/>
      </c>
      <c r="D47" s="149"/>
      <c r="E47" s="151" t="str">
        <f>IF(E24&gt;E45,"STROŠKI (CELICA E25) NISO USKLAJENI Z VIRI FINANCIRANJA","")</f>
        <v/>
      </c>
      <c r="F47" s="151" t="str">
        <f>IF(F24&gt;F45,"STROŠKI (CELICA F25) NISO USKLAJENI Z VIRI FINANCIRANJA","")</f>
        <v/>
      </c>
      <c r="G47" s="151" t="str">
        <f>IF(G24&gt;G45,"STROŠKI (CELICA G25) NISO USKLAJENI Z VIRI FINANCIRANJA","")</f>
        <v/>
      </c>
      <c r="H47" s="151" t="str">
        <f>IF(H24&gt;H45,"STROŠKI (CELICA H25) NISO USKLAJENI Z VIRI FINANCIRANJA","")</f>
        <v/>
      </c>
      <c r="I47" s="151" t="str">
        <f>IF(I24&gt;I45,"STROŠKI (CELICA I25) NISO USKLAJENI Z VIRI FINANCIRANJA","")</f>
        <v/>
      </c>
      <c r="J47" s="151" t="str">
        <f>IF(J24&gt;J45,"STROŠKI (CELICA J25) NISO USKLAJENI Z VIRI FINANCIRANJA","")</f>
        <v/>
      </c>
      <c r="K47" s="152" t="str">
        <f>IF(K24&gt;K45,"STROŠKI (CELICA K25) NISO USKLAJENI Z VIRI FINANCIRANJA","")</f>
        <v/>
      </c>
    </row>
    <row r="48" spans="1:11" ht="84" customHeight="1" x14ac:dyDescent="0.2">
      <c r="A48" s="286" t="s">
        <v>120</v>
      </c>
      <c r="B48" s="287"/>
      <c r="C48" s="275"/>
      <c r="D48" s="276"/>
      <c r="E48" s="276"/>
      <c r="F48" s="276"/>
      <c r="G48" s="276"/>
      <c r="H48" s="276"/>
      <c r="I48" s="276"/>
      <c r="J48" s="276"/>
      <c r="K48" s="276"/>
    </row>
    <row r="50" spans="1:11" ht="20.100000000000001" customHeight="1" x14ac:dyDescent="0.2">
      <c r="A50" s="281" t="s">
        <v>121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3"/>
    </row>
    <row r="51" spans="1:11" ht="42" customHeight="1" x14ac:dyDescent="0.2">
      <c r="A51" s="294" t="s">
        <v>122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6"/>
    </row>
    <row r="52" spans="1:11" ht="15.95" customHeight="1" x14ac:dyDescent="0.2">
      <c r="A52" s="125" t="s">
        <v>70</v>
      </c>
      <c r="B52" s="126" t="s">
        <v>71</v>
      </c>
      <c r="C52" s="178" t="s">
        <v>73</v>
      </c>
      <c r="D52" s="153" t="s">
        <v>72</v>
      </c>
      <c r="E52" s="153" t="s">
        <v>123</v>
      </c>
      <c r="F52" s="288"/>
      <c r="G52" s="289"/>
      <c r="H52" s="289"/>
      <c r="I52" s="289"/>
      <c r="J52" s="289"/>
      <c r="K52" s="290"/>
    </row>
    <row r="53" spans="1:11" ht="15.95" customHeight="1" x14ac:dyDescent="0.2">
      <c r="A53" s="130" t="s">
        <v>74</v>
      </c>
      <c r="B53" s="131" t="s">
        <v>75</v>
      </c>
      <c r="C53" s="154">
        <f t="shared" ref="C53:C63" si="13">E8</f>
        <v>0</v>
      </c>
      <c r="D53" s="38" t="e">
        <f>E53/C53</f>
        <v>#DIV/0!</v>
      </c>
      <c r="E53" s="11">
        <f>SUM(E54:E57)</f>
        <v>0</v>
      </c>
      <c r="F53" s="272" t="str">
        <f t="shared" ref="F53:F68" si="14">IF(E53&gt;C53,"NAPAKA, USKLADITE PODATKE S PRVO TABELO - NAČRT PORABE SREDSTEV","")</f>
        <v/>
      </c>
      <c r="G53" s="273"/>
      <c r="H53" s="273"/>
      <c r="I53" s="273"/>
      <c r="J53" s="273"/>
      <c r="K53" s="274"/>
    </row>
    <row r="54" spans="1:11" ht="15.95" customHeight="1" x14ac:dyDescent="0.2">
      <c r="A54" s="132" t="s">
        <v>76</v>
      </c>
      <c r="B54" s="133" t="s">
        <v>77</v>
      </c>
      <c r="C54" s="155">
        <f t="shared" si="13"/>
        <v>0</v>
      </c>
      <c r="D54" s="39" t="e">
        <f t="shared" ref="D54:D65" si="15">E54/C54</f>
        <v>#DIV/0!</v>
      </c>
      <c r="E54" s="8"/>
      <c r="F54" s="291" t="str">
        <f t="shared" si="14"/>
        <v/>
      </c>
      <c r="G54" s="292"/>
      <c r="H54" s="292"/>
      <c r="I54" s="292"/>
      <c r="J54" s="292"/>
      <c r="K54" s="293"/>
    </row>
    <row r="55" spans="1:11" ht="15.95" customHeight="1" x14ac:dyDescent="0.2">
      <c r="A55" s="101" t="s">
        <v>78</v>
      </c>
      <c r="B55" s="133" t="s">
        <v>79</v>
      </c>
      <c r="C55" s="155">
        <f t="shared" si="13"/>
        <v>0</v>
      </c>
      <c r="D55" s="39" t="e">
        <f t="shared" si="15"/>
        <v>#DIV/0!</v>
      </c>
      <c r="E55" s="8"/>
      <c r="F55" s="272" t="str">
        <f t="shared" si="14"/>
        <v/>
      </c>
      <c r="G55" s="273"/>
      <c r="H55" s="273"/>
      <c r="I55" s="273"/>
      <c r="J55" s="273"/>
      <c r="K55" s="274"/>
    </row>
    <row r="56" spans="1:11" ht="15.95" customHeight="1" x14ac:dyDescent="0.2">
      <c r="A56" s="101" t="s">
        <v>80</v>
      </c>
      <c r="B56" s="133" t="s">
        <v>81</v>
      </c>
      <c r="C56" s="155">
        <f t="shared" si="13"/>
        <v>0</v>
      </c>
      <c r="D56" s="39" t="e">
        <f t="shared" si="15"/>
        <v>#DIV/0!</v>
      </c>
      <c r="E56" s="8"/>
      <c r="F56" s="272" t="str">
        <f t="shared" si="14"/>
        <v/>
      </c>
      <c r="G56" s="273"/>
      <c r="H56" s="273"/>
      <c r="I56" s="273"/>
      <c r="J56" s="273"/>
      <c r="K56" s="274"/>
    </row>
    <row r="57" spans="1:11" ht="15.95" customHeight="1" x14ac:dyDescent="0.2">
      <c r="A57" s="132" t="s">
        <v>82</v>
      </c>
      <c r="B57" s="133" t="s">
        <v>83</v>
      </c>
      <c r="C57" s="155">
        <f t="shared" si="13"/>
        <v>0</v>
      </c>
      <c r="D57" s="39" t="e">
        <f t="shared" si="15"/>
        <v>#DIV/0!</v>
      </c>
      <c r="E57" s="8"/>
      <c r="F57" s="272" t="str">
        <f t="shared" si="14"/>
        <v/>
      </c>
      <c r="G57" s="273"/>
      <c r="H57" s="273"/>
      <c r="I57" s="273"/>
      <c r="J57" s="273"/>
      <c r="K57" s="274"/>
    </row>
    <row r="58" spans="1:11" ht="15.95" customHeight="1" x14ac:dyDescent="0.2">
      <c r="A58" s="130" t="s">
        <v>124</v>
      </c>
      <c r="B58" s="131" t="s">
        <v>85</v>
      </c>
      <c r="C58" s="154">
        <f t="shared" si="13"/>
        <v>0</v>
      </c>
      <c r="D58" s="38" t="e">
        <f t="shared" si="15"/>
        <v>#DIV/0!</v>
      </c>
      <c r="E58" s="154">
        <f>SUM(E59:E63)</f>
        <v>0</v>
      </c>
      <c r="F58" s="272" t="str">
        <f t="shared" si="14"/>
        <v/>
      </c>
      <c r="G58" s="273"/>
      <c r="H58" s="273"/>
      <c r="I58" s="273"/>
      <c r="J58" s="273"/>
      <c r="K58" s="274"/>
    </row>
    <row r="59" spans="1:11" ht="15.95" customHeight="1" x14ac:dyDescent="0.2">
      <c r="A59" s="132" t="s">
        <v>86</v>
      </c>
      <c r="B59" s="134" t="s">
        <v>87</v>
      </c>
      <c r="C59" s="155">
        <f t="shared" si="13"/>
        <v>0</v>
      </c>
      <c r="D59" s="39" t="e">
        <f t="shared" si="15"/>
        <v>#DIV/0!</v>
      </c>
      <c r="E59" s="8"/>
      <c r="F59" s="272" t="str">
        <f t="shared" si="14"/>
        <v/>
      </c>
      <c r="G59" s="273"/>
      <c r="H59" s="273"/>
      <c r="I59" s="273"/>
      <c r="J59" s="273"/>
      <c r="K59" s="274"/>
    </row>
    <row r="60" spans="1:11" ht="15.95" customHeight="1" x14ac:dyDescent="0.2">
      <c r="A60" s="101" t="s">
        <v>88</v>
      </c>
      <c r="B60" s="134" t="s">
        <v>89</v>
      </c>
      <c r="C60" s="155">
        <f t="shared" si="13"/>
        <v>0</v>
      </c>
      <c r="D60" s="39" t="e">
        <f t="shared" si="15"/>
        <v>#DIV/0!</v>
      </c>
      <c r="E60" s="8"/>
      <c r="F60" s="272" t="str">
        <f t="shared" si="14"/>
        <v/>
      </c>
      <c r="G60" s="273"/>
      <c r="H60" s="273"/>
      <c r="I60" s="273"/>
      <c r="J60" s="273"/>
      <c r="K60" s="274"/>
    </row>
    <row r="61" spans="1:11" ht="15.95" customHeight="1" x14ac:dyDescent="0.2">
      <c r="A61" s="101" t="s">
        <v>90</v>
      </c>
      <c r="B61" s="135" t="s">
        <v>91</v>
      </c>
      <c r="C61" s="155">
        <f t="shared" si="13"/>
        <v>0</v>
      </c>
      <c r="D61" s="39" t="e">
        <f t="shared" si="15"/>
        <v>#DIV/0!</v>
      </c>
      <c r="E61" s="8"/>
      <c r="F61" s="272" t="str">
        <f t="shared" si="14"/>
        <v/>
      </c>
      <c r="G61" s="273"/>
      <c r="H61" s="273"/>
      <c r="I61" s="273"/>
      <c r="J61" s="273"/>
      <c r="K61" s="274"/>
    </row>
    <row r="62" spans="1:11" ht="25.5" x14ac:dyDescent="0.2">
      <c r="A62" s="132" t="s">
        <v>92</v>
      </c>
      <c r="B62" s="135" t="s">
        <v>93</v>
      </c>
      <c r="C62" s="155">
        <f t="shared" si="13"/>
        <v>0</v>
      </c>
      <c r="D62" s="39" t="e">
        <f>E62/C62</f>
        <v>#DIV/0!</v>
      </c>
      <c r="E62" s="8"/>
      <c r="F62" s="272" t="str">
        <f t="shared" si="14"/>
        <v/>
      </c>
      <c r="G62" s="273"/>
      <c r="H62" s="273"/>
      <c r="I62" s="273"/>
      <c r="J62" s="273"/>
      <c r="K62" s="274"/>
    </row>
    <row r="63" spans="1:11" ht="15.95" customHeight="1" x14ac:dyDescent="0.2">
      <c r="A63" s="132" t="s">
        <v>94</v>
      </c>
      <c r="B63" s="136" t="s">
        <v>95</v>
      </c>
      <c r="C63" s="155">
        <f t="shared" si="13"/>
        <v>0</v>
      </c>
      <c r="D63" s="39" t="e">
        <f t="shared" si="15"/>
        <v>#DIV/0!</v>
      </c>
      <c r="E63" s="8"/>
      <c r="F63" s="272" t="str">
        <f t="shared" si="14"/>
        <v/>
      </c>
      <c r="G63" s="273"/>
      <c r="H63" s="273"/>
      <c r="I63" s="273"/>
      <c r="J63" s="273"/>
      <c r="K63" s="274"/>
    </row>
    <row r="64" spans="1:11" ht="25.5" x14ac:dyDescent="0.2">
      <c r="A64" s="102" t="s">
        <v>125</v>
      </c>
      <c r="B64" s="127" t="s">
        <v>97</v>
      </c>
      <c r="C64" s="154">
        <f>E19</f>
        <v>0</v>
      </c>
      <c r="D64" s="38" t="e">
        <f>E64/C64</f>
        <v>#DIV/0!</v>
      </c>
      <c r="E64" s="154">
        <f>SUM(E65:E66)</f>
        <v>0</v>
      </c>
      <c r="F64" s="272" t="str">
        <f t="shared" si="14"/>
        <v/>
      </c>
      <c r="G64" s="273"/>
      <c r="H64" s="273"/>
      <c r="I64" s="273"/>
      <c r="J64" s="273"/>
      <c r="K64" s="274"/>
    </row>
    <row r="65" spans="1:11" ht="15.95" customHeight="1" x14ac:dyDescent="0.2">
      <c r="A65" s="132" t="s">
        <v>98</v>
      </c>
      <c r="B65" s="137">
        <v>128</v>
      </c>
      <c r="C65" s="155">
        <f>E20</f>
        <v>0</v>
      </c>
      <c r="D65" s="39" t="e">
        <f t="shared" si="15"/>
        <v>#DIV/0!</v>
      </c>
      <c r="E65" s="8"/>
      <c r="F65" s="272" t="str">
        <f t="shared" si="14"/>
        <v/>
      </c>
      <c r="G65" s="273"/>
      <c r="H65" s="273"/>
      <c r="I65" s="273"/>
      <c r="J65" s="273"/>
      <c r="K65" s="274"/>
    </row>
    <row r="66" spans="1:11" ht="15.95" customHeight="1" x14ac:dyDescent="0.2">
      <c r="A66" s="132" t="s">
        <v>99</v>
      </c>
      <c r="B66" s="137">
        <v>139</v>
      </c>
      <c r="C66" s="155">
        <f>E21</f>
        <v>0</v>
      </c>
      <c r="D66" s="39" t="e">
        <f>E66/C66</f>
        <v>#DIV/0!</v>
      </c>
      <c r="E66" s="8"/>
      <c r="F66" s="272" t="str">
        <f t="shared" si="14"/>
        <v/>
      </c>
      <c r="G66" s="273"/>
      <c r="H66" s="273"/>
      <c r="I66" s="273"/>
      <c r="J66" s="273"/>
      <c r="K66" s="274"/>
    </row>
    <row r="67" spans="1:11" ht="15.95" customHeight="1" thickBot="1" x14ac:dyDescent="0.25">
      <c r="A67" s="138" t="s">
        <v>126</v>
      </c>
      <c r="B67" s="139"/>
      <c r="C67" s="156">
        <f t="shared" ref="C67:C68" si="16">E23</f>
        <v>0</v>
      </c>
      <c r="D67" s="40" t="e">
        <f>E67/C67</f>
        <v>#DIV/0!</v>
      </c>
      <c r="E67" s="16">
        <f>E53+E58</f>
        <v>0</v>
      </c>
      <c r="F67" s="272" t="str">
        <f t="shared" si="14"/>
        <v/>
      </c>
      <c r="G67" s="273"/>
      <c r="H67" s="273"/>
      <c r="I67" s="273"/>
      <c r="J67" s="273"/>
      <c r="K67" s="274"/>
    </row>
    <row r="68" spans="1:11" ht="15.95" customHeight="1" thickBot="1" x14ac:dyDescent="0.25">
      <c r="A68" s="314" t="s">
        <v>127</v>
      </c>
      <c r="B68" s="315"/>
      <c r="C68" s="157">
        <f t="shared" si="16"/>
        <v>0</v>
      </c>
      <c r="D68" s="41" t="e">
        <f>E68/C68</f>
        <v>#DIV/0!</v>
      </c>
      <c r="E68" s="25">
        <f>E53+E58+E64</f>
        <v>0</v>
      </c>
      <c r="F68" s="318" t="str">
        <f t="shared" si="14"/>
        <v/>
      </c>
      <c r="G68" s="273"/>
      <c r="H68" s="273"/>
      <c r="I68" s="273"/>
      <c r="J68" s="273"/>
      <c r="K68" s="274"/>
    </row>
    <row r="69" spans="1:11" ht="15.75" customHeight="1" x14ac:dyDescent="0.2">
      <c r="A69" s="158"/>
      <c r="B69" s="159"/>
      <c r="C69" s="160"/>
      <c r="D69" s="149"/>
      <c r="E69" s="316" t="str">
        <f>IF(E68&gt;C43,"STROŠKI SO VIŠJI KOT ZNESEK IZPLAČILA NEPOVRATNIH SREDSTEV (CELICA C41)","")</f>
        <v/>
      </c>
      <c r="F69" s="316"/>
      <c r="G69" s="316"/>
      <c r="H69" s="316"/>
      <c r="I69" s="316"/>
      <c r="J69" s="161"/>
      <c r="K69" s="162"/>
    </row>
    <row r="70" spans="1:11" ht="15.95" customHeight="1" thickBot="1" x14ac:dyDescent="0.25">
      <c r="A70" s="163"/>
      <c r="B70" s="164"/>
      <c r="C70" s="165"/>
      <c r="D70" s="166"/>
      <c r="E70" s="317"/>
      <c r="F70" s="317"/>
      <c r="G70" s="317"/>
      <c r="H70" s="317"/>
      <c r="I70" s="317"/>
      <c r="J70" s="167"/>
      <c r="K70" s="168"/>
    </row>
  </sheetData>
  <sheetProtection algorithmName="SHA-512" hashValue="lUIVHQqoDdRIJGOREzP9SOnfDjg+7vF9e6hKRDRHSMJE1DEGSxedZQxb2xlY7hcXMeC02zAuZxWmAI15m5IlmA==" saltValue="V1wKh0ib5AZ6tKLFcGiOnQ==" spinCount="100000" sheet="1" formatRows="0" selectLockedCells="1"/>
  <mergeCells count="43">
    <mergeCell ref="A68:B68"/>
    <mergeCell ref="E69:I70"/>
    <mergeCell ref="F64:K64"/>
    <mergeCell ref="F65:K65"/>
    <mergeCell ref="F66:K66"/>
    <mergeCell ref="F67:K67"/>
    <mergeCell ref="F68:K68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  <mergeCell ref="D27:K27"/>
    <mergeCell ref="D26:K26"/>
    <mergeCell ref="F55:K55"/>
    <mergeCell ref="F57:K57"/>
    <mergeCell ref="F58:K58"/>
    <mergeCell ref="F59:K59"/>
    <mergeCell ref="B4:K4"/>
    <mergeCell ref="B5:K5"/>
    <mergeCell ref="A29:K29"/>
    <mergeCell ref="A35:B35"/>
    <mergeCell ref="A36:B36"/>
    <mergeCell ref="A48:B48"/>
    <mergeCell ref="F53:K53"/>
    <mergeCell ref="F52:K52"/>
    <mergeCell ref="F54:K54"/>
    <mergeCell ref="C48:K48"/>
    <mergeCell ref="A51:K51"/>
    <mergeCell ref="A50:K50"/>
    <mergeCell ref="F60:K60"/>
    <mergeCell ref="F61:K61"/>
    <mergeCell ref="F62:K62"/>
    <mergeCell ref="F63:K63"/>
    <mergeCell ref="F56:K56"/>
  </mergeCells>
  <dataValidations count="6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K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</dataValidation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17" sqref="B17"/>
    </sheetView>
  </sheetViews>
  <sheetFormatPr defaultColWidth="9.140625" defaultRowHeight="12.75" x14ac:dyDescent="0.2"/>
  <cols>
    <col min="1" max="1" width="42.7109375" style="4" customWidth="1"/>
    <col min="2" max="7" width="15.7109375" style="4" customWidth="1"/>
    <col min="8" max="16384" width="9.140625" style="4"/>
  </cols>
  <sheetData>
    <row r="1" spans="1:7" ht="20.100000000000001" customHeight="1" x14ac:dyDescent="0.2">
      <c r="A1" s="257" t="s">
        <v>128</v>
      </c>
      <c r="B1" s="258"/>
      <c r="C1" s="258"/>
      <c r="D1" s="258"/>
      <c r="E1" s="258"/>
      <c r="F1" s="258"/>
      <c r="G1" s="259"/>
    </row>
    <row r="2" spans="1:7" ht="42" customHeight="1" x14ac:dyDescent="0.2">
      <c r="A2" s="304" t="s">
        <v>129</v>
      </c>
      <c r="B2" s="305"/>
      <c r="C2" s="305"/>
      <c r="D2" s="305"/>
      <c r="E2" s="305"/>
      <c r="F2" s="305"/>
      <c r="G2" s="306"/>
    </row>
    <row r="3" spans="1:7" ht="15.95" customHeight="1" x14ac:dyDescent="0.2">
      <c r="A3" s="124" t="s">
        <v>45</v>
      </c>
      <c r="B3" s="319"/>
      <c r="C3" s="319"/>
      <c r="D3" s="319"/>
      <c r="E3" s="319"/>
      <c r="F3" s="319"/>
      <c r="G3" s="320"/>
    </row>
    <row r="4" spans="1:7" ht="15.95" customHeight="1" x14ac:dyDescent="0.2">
      <c r="A4" s="124" t="s">
        <v>46</v>
      </c>
      <c r="B4" s="323"/>
      <c r="C4" s="323"/>
      <c r="D4" s="323"/>
      <c r="E4" s="323"/>
      <c r="F4" s="323"/>
      <c r="G4" s="324"/>
    </row>
    <row r="5" spans="1:7" ht="15.95" customHeight="1" x14ac:dyDescent="0.2">
      <c r="A5" s="189" t="s">
        <v>27</v>
      </c>
      <c r="B5" s="190">
        <f>PREDSTAVITEV!E16</f>
        <v>2023</v>
      </c>
      <c r="C5" s="190">
        <f>PREDSTAVITEV!F16</f>
        <v>2024</v>
      </c>
      <c r="D5" s="190">
        <f>PREDSTAVITEV!G16</f>
        <v>2025</v>
      </c>
      <c r="E5" s="190">
        <f>PREDSTAVITEV!H16</f>
        <v>2026</v>
      </c>
      <c r="F5" s="190">
        <f>PREDSTAVITEV!I16</f>
        <v>2027</v>
      </c>
      <c r="G5" s="191">
        <f>PREDSTAVITEV!J16</f>
        <v>2028</v>
      </c>
    </row>
    <row r="6" spans="1:7" ht="15.95" customHeight="1" x14ac:dyDescent="0.2">
      <c r="A6" s="325" t="s">
        <v>130</v>
      </c>
      <c r="B6" s="326"/>
      <c r="C6" s="326"/>
      <c r="D6" s="326"/>
      <c r="E6" s="326"/>
      <c r="F6" s="326"/>
      <c r="G6" s="327"/>
    </row>
    <row r="7" spans="1:7" ht="15.95" customHeight="1" x14ac:dyDescent="0.2">
      <c r="A7" s="101" t="s">
        <v>131</v>
      </c>
      <c r="B7" s="44"/>
      <c r="C7" s="44"/>
      <c r="D7" s="44"/>
      <c r="E7" s="44"/>
      <c r="F7" s="44"/>
      <c r="G7" s="45"/>
    </row>
    <row r="8" spans="1:7" ht="15.95" customHeight="1" x14ac:dyDescent="0.2">
      <c r="A8" s="132" t="s">
        <v>132</v>
      </c>
      <c r="B8" s="44"/>
      <c r="C8" s="44"/>
      <c r="D8" s="44"/>
      <c r="E8" s="44"/>
      <c r="F8" s="44"/>
      <c r="G8" s="45"/>
    </row>
    <row r="9" spans="1:7" ht="26.25" customHeight="1" x14ac:dyDescent="0.2">
      <c r="A9" s="101" t="s">
        <v>133</v>
      </c>
      <c r="B9" s="29">
        <f>SUM(B10:B12)</f>
        <v>0</v>
      </c>
      <c r="C9" s="29">
        <f t="shared" ref="C9:F9" si="0">SUM(C10:C12)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30">
        <f>SUM(G10:G12)</f>
        <v>0</v>
      </c>
    </row>
    <row r="10" spans="1:7" ht="15.95" customHeight="1" x14ac:dyDescent="0.2">
      <c r="A10" s="101" t="s">
        <v>134</v>
      </c>
      <c r="B10" s="29">
        <f>'FINANČNA KONSTRUKCIJA'!F36</f>
        <v>0</v>
      </c>
      <c r="C10" s="29">
        <f>'FINANČNA KONSTRUKCIJA'!G36</f>
        <v>0</v>
      </c>
      <c r="D10" s="29">
        <f>'FINANČNA KONSTRUKCIJA'!H36</f>
        <v>0</v>
      </c>
      <c r="E10" s="29">
        <f>'FINANČNA KONSTRUKCIJA'!I36</f>
        <v>0</v>
      </c>
      <c r="F10" s="29">
        <f>'FINANČNA KONSTRUKCIJA'!J36</f>
        <v>0</v>
      </c>
      <c r="G10" s="30">
        <f>'FINANČNA KONSTRUKCIJA'!K36</f>
        <v>0</v>
      </c>
    </row>
    <row r="11" spans="1:7" ht="15.95" customHeight="1" x14ac:dyDescent="0.2">
      <c r="A11" s="101" t="s">
        <v>135</v>
      </c>
      <c r="B11" s="29">
        <f>'FINANČNA KONSTRUKCIJA'!F37</f>
        <v>0</v>
      </c>
      <c r="C11" s="29">
        <f>'FINANČNA KONSTRUKCIJA'!G37</f>
        <v>0</v>
      </c>
      <c r="D11" s="29">
        <f>'FINANČNA KONSTRUKCIJA'!H37</f>
        <v>0</v>
      </c>
      <c r="E11" s="29">
        <f>'FINANČNA KONSTRUKCIJA'!I37</f>
        <v>0</v>
      </c>
      <c r="F11" s="29">
        <f>'FINANČNA KONSTRUKCIJA'!J37</f>
        <v>0</v>
      </c>
      <c r="G11" s="30">
        <f>'FINANČNA KONSTRUKCIJA'!K37</f>
        <v>0</v>
      </c>
    </row>
    <row r="12" spans="1:7" ht="15.95" customHeight="1" x14ac:dyDescent="0.2">
      <c r="A12" s="101" t="s">
        <v>136</v>
      </c>
      <c r="B12" s="29">
        <f>'FINANČNA KONSTRUKCIJA'!F43</f>
        <v>0</v>
      </c>
      <c r="C12" s="29">
        <f>'FINANČNA KONSTRUKCIJA'!G43</f>
        <v>0</v>
      </c>
      <c r="D12" s="29">
        <f>'FINANČNA KONSTRUKCIJA'!H43</f>
        <v>0</v>
      </c>
      <c r="E12" s="29">
        <f>'FINANČNA KONSTRUKCIJA'!I43</f>
        <v>0</v>
      </c>
      <c r="F12" s="29">
        <f>'FINANČNA KONSTRUKCIJA'!J43</f>
        <v>0</v>
      </c>
      <c r="G12" s="30">
        <f>'FINANČNA KONSTRUKCIJA'!K43</f>
        <v>0</v>
      </c>
    </row>
    <row r="13" spans="1:7" ht="38.25" x14ac:dyDescent="0.2">
      <c r="A13" s="199" t="s">
        <v>137</v>
      </c>
      <c r="B13" s="44"/>
      <c r="C13" s="44"/>
      <c r="D13" s="44"/>
      <c r="E13" s="44"/>
      <c r="F13" s="44"/>
      <c r="G13" s="45"/>
    </row>
    <row r="14" spans="1:7" ht="15.95" customHeight="1" x14ac:dyDescent="0.2">
      <c r="A14" s="298" t="s">
        <v>138</v>
      </c>
      <c r="B14" s="321"/>
      <c r="C14" s="321"/>
      <c r="D14" s="321"/>
      <c r="E14" s="321"/>
      <c r="F14" s="321"/>
      <c r="G14" s="322"/>
    </row>
    <row r="15" spans="1:7" ht="15.95" customHeight="1" x14ac:dyDescent="0.2">
      <c r="A15" s="132" t="s">
        <v>139</v>
      </c>
      <c r="B15" s="169"/>
      <c r="C15" s="169"/>
      <c r="D15" s="169"/>
      <c r="E15" s="169"/>
      <c r="F15" s="169"/>
      <c r="G15" s="46"/>
    </row>
    <row r="16" spans="1:7" ht="15.95" customHeight="1" x14ac:dyDescent="0.2">
      <c r="A16" s="132" t="s">
        <v>140</v>
      </c>
      <c r="B16" s="169"/>
      <c r="C16" s="169"/>
      <c r="D16" s="169"/>
      <c r="E16" s="169"/>
      <c r="F16" s="169"/>
      <c r="G16" s="47"/>
    </row>
    <row r="17" spans="1:7" ht="15.95" customHeight="1" x14ac:dyDescent="0.2">
      <c r="A17" s="132" t="s">
        <v>141</v>
      </c>
      <c r="B17" s="169"/>
      <c r="C17" s="169"/>
      <c r="D17" s="169"/>
      <c r="E17" s="169"/>
      <c r="F17" s="169"/>
      <c r="G17" s="47"/>
    </row>
    <row r="18" spans="1:7" ht="15.95" customHeight="1" x14ac:dyDescent="0.2">
      <c r="A18" s="132" t="s">
        <v>142</v>
      </c>
      <c r="B18" s="169"/>
      <c r="C18" s="169"/>
      <c r="D18" s="169"/>
      <c r="E18" s="169"/>
      <c r="F18" s="169"/>
      <c r="G18" s="47"/>
    </row>
    <row r="19" spans="1:7" ht="15.95" customHeight="1" x14ac:dyDescent="0.2">
      <c r="A19" s="132" t="s">
        <v>143</v>
      </c>
      <c r="B19" s="169"/>
      <c r="C19" s="169"/>
      <c r="D19" s="169"/>
      <c r="E19" s="169"/>
      <c r="F19" s="169"/>
      <c r="G19" s="47"/>
    </row>
    <row r="20" spans="1:7" ht="25.5" x14ac:dyDescent="0.2">
      <c r="A20" s="132" t="s">
        <v>144</v>
      </c>
      <c r="B20" s="170">
        <f>SUM(B21:B22)</f>
        <v>0</v>
      </c>
      <c r="C20" s="170">
        <f>SUM(C21:C22)</f>
        <v>0</v>
      </c>
      <c r="D20" s="170">
        <f t="shared" ref="D20:F20" si="1">SUM(D21:D22)</f>
        <v>0</v>
      </c>
      <c r="E20" s="170">
        <f t="shared" si="1"/>
        <v>0</v>
      </c>
      <c r="F20" s="170">
        <f t="shared" si="1"/>
        <v>0</v>
      </c>
      <c r="G20" s="57">
        <f>SUM(G21:G22)</f>
        <v>0</v>
      </c>
    </row>
    <row r="21" spans="1:7" ht="15.95" customHeight="1" x14ac:dyDescent="0.2">
      <c r="A21" s="192" t="s">
        <v>145</v>
      </c>
      <c r="B21" s="48"/>
      <c r="C21" s="48">
        <f>'FINANČNE OBVEZNOSTI'!I19</f>
        <v>0</v>
      </c>
      <c r="D21" s="48">
        <f>'FINANČNE OBVEZNOSTI'!J19</f>
        <v>0</v>
      </c>
      <c r="E21" s="48">
        <f>'FINANČNE OBVEZNOSTI'!K19</f>
        <v>0</v>
      </c>
      <c r="F21" s="48">
        <f>'FINANČNE OBVEZNOSTI'!L19</f>
        <v>0</v>
      </c>
      <c r="G21" s="48">
        <f>'FINANČNE OBVEZNOSTI'!M19</f>
        <v>0</v>
      </c>
    </row>
    <row r="22" spans="1:7" ht="15.95" customHeight="1" x14ac:dyDescent="0.2">
      <c r="A22" s="192" t="s">
        <v>146</v>
      </c>
      <c r="B22" s="48"/>
      <c r="C22" s="48"/>
      <c r="D22" s="48"/>
      <c r="E22" s="48"/>
      <c r="F22" s="48"/>
      <c r="G22" s="49"/>
    </row>
    <row r="23" spans="1:7" ht="25.5" x14ac:dyDescent="0.2">
      <c r="A23" s="192" t="s">
        <v>147</v>
      </c>
      <c r="B23" s="50">
        <f>SUM(B24:B25)</f>
        <v>0</v>
      </c>
      <c r="C23" s="50">
        <f t="shared" ref="C23:F23" si="2">SUM(C24:C25)</f>
        <v>0</v>
      </c>
      <c r="D23" s="50">
        <f t="shared" si="2"/>
        <v>0</v>
      </c>
      <c r="E23" s="50">
        <f t="shared" si="2"/>
        <v>0</v>
      </c>
      <c r="F23" s="50">
        <f t="shared" si="2"/>
        <v>0</v>
      </c>
      <c r="G23" s="51">
        <f>SUM(G24:G25)</f>
        <v>0</v>
      </c>
    </row>
    <row r="24" spans="1:7" ht="15.95" customHeight="1" x14ac:dyDescent="0.2">
      <c r="A24" s="192" t="s">
        <v>148</v>
      </c>
      <c r="B24" s="50">
        <v>0</v>
      </c>
      <c r="C24" s="50">
        <f>'FINANČNE OBVEZNOSTI'!I22+'FINANČNE OBVEZNOSTI'!I25</f>
        <v>0</v>
      </c>
      <c r="D24" s="50">
        <f>'FINANČNE OBVEZNOSTI'!J22+'FINANČNE OBVEZNOSTI'!J25</f>
        <v>0</v>
      </c>
      <c r="E24" s="50">
        <f>'FINANČNE OBVEZNOSTI'!K22+'FINANČNE OBVEZNOSTI'!K25</f>
        <v>0</v>
      </c>
      <c r="F24" s="50">
        <f>'FINANČNE OBVEZNOSTI'!L22+'FINANČNE OBVEZNOSTI'!L25</f>
        <v>0</v>
      </c>
      <c r="G24" s="51">
        <f>'FINANČNE OBVEZNOSTI'!M22+'FINANČNE OBVEZNOSTI'!M25</f>
        <v>0</v>
      </c>
    </row>
    <row r="25" spans="1:7" ht="15.95" customHeight="1" thickBot="1" x14ac:dyDescent="0.25">
      <c r="A25" s="192" t="s">
        <v>149</v>
      </c>
      <c r="B25" s="48"/>
      <c r="C25" s="48"/>
      <c r="D25" s="48"/>
      <c r="E25" s="48"/>
      <c r="F25" s="48"/>
      <c r="G25" s="49"/>
    </row>
    <row r="26" spans="1:7" ht="15.95" customHeight="1" x14ac:dyDescent="0.2">
      <c r="A26" s="193" t="s">
        <v>150</v>
      </c>
      <c r="B26" s="52">
        <f>B7+B8+B9+B13-B15-B16-B17-B18-B19-B20-B23</f>
        <v>0</v>
      </c>
      <c r="C26" s="52">
        <f t="shared" ref="C26:F26" si="3">C7+C8+C9+C13-C15-C16-C17-C18-C19-C20-C23</f>
        <v>0</v>
      </c>
      <c r="D26" s="52">
        <f t="shared" si="3"/>
        <v>0</v>
      </c>
      <c r="E26" s="52">
        <f t="shared" si="3"/>
        <v>0</v>
      </c>
      <c r="F26" s="52">
        <f t="shared" si="3"/>
        <v>0</v>
      </c>
      <c r="G26" s="52">
        <f>G7+G8+G9+G13-G15-G16-G17-G18-G19-G20-G23</f>
        <v>0</v>
      </c>
    </row>
    <row r="27" spans="1:7" ht="15.95" customHeight="1" x14ac:dyDescent="0.2">
      <c r="A27" s="194" t="s">
        <v>151</v>
      </c>
      <c r="B27" s="19">
        <f>B26</f>
        <v>0</v>
      </c>
      <c r="C27" s="19">
        <f>B27+C26</f>
        <v>0</v>
      </c>
      <c r="D27" s="19">
        <f>C27+D26</f>
        <v>0</v>
      </c>
      <c r="E27" s="19">
        <f>D27+E26</f>
        <v>0</v>
      </c>
      <c r="F27" s="19">
        <f>E27+F26</f>
        <v>0</v>
      </c>
      <c r="G27" s="26">
        <f>F27+G26</f>
        <v>0</v>
      </c>
    </row>
    <row r="28" spans="1:7" ht="15.95" customHeight="1" thickBot="1" x14ac:dyDescent="0.25">
      <c r="A28" s="195"/>
      <c r="B28" s="53"/>
      <c r="C28" s="54"/>
      <c r="D28" s="55"/>
      <c r="E28" s="55"/>
      <c r="F28" s="55"/>
      <c r="G28" s="56"/>
    </row>
    <row r="29" spans="1:7" ht="15.95" customHeight="1" thickBot="1" x14ac:dyDescent="0.25">
      <c r="A29" s="196" t="s">
        <v>152</v>
      </c>
      <c r="B29" s="63" t="e">
        <f>+('FINANČNE OBVEZNOSTI'!H28+'FINANČNE OBVEZNOSTI'!H29+'FINANČNE OBVEZNOSTI'!H30)/(B7+B8+B13-B16-B17-B18)</f>
        <v>#DIV/0!</v>
      </c>
      <c r="C29" s="63" t="e">
        <f>+('FINANČNE OBVEZNOSTI'!I28+'FINANČNE OBVEZNOSTI'!I29+'FINANČNE OBVEZNOSTI'!I30)/(C7+C8+C13-C16-C17-C18)</f>
        <v>#DIV/0!</v>
      </c>
      <c r="D29" s="63" t="e">
        <f>+('FINANČNE OBVEZNOSTI'!J28+'FINANČNE OBVEZNOSTI'!J29+'FINANČNE OBVEZNOSTI'!J30)/(D7+D8+D13-D16-D17-D18)</f>
        <v>#DIV/0!</v>
      </c>
      <c r="E29" s="63" t="e">
        <f>+('FINANČNE OBVEZNOSTI'!K28+'FINANČNE OBVEZNOSTI'!K29+'FINANČNE OBVEZNOSTI'!K30)/(E7+E8+E13-E16-E17-E18)</f>
        <v>#DIV/0!</v>
      </c>
      <c r="F29" s="63" t="e">
        <f>+('FINANČNE OBVEZNOSTI'!L28+'FINANČNE OBVEZNOSTI'!L29+'FINANČNE OBVEZNOSTI'!L30)/(F7+F8+F13-F16-F17-F18)</f>
        <v>#DIV/0!</v>
      </c>
      <c r="G29" s="63" t="e">
        <f>+('FINANČNE OBVEZNOSTI'!M28+'FINANČNE OBVEZNOSTI'!M29+'FINANČNE OBVEZNOSTI'!M30)/(G7+G8+G13-G16-G17-G18)</f>
        <v>#DIV/0!</v>
      </c>
    </row>
    <row r="30" spans="1:7" ht="132.75" customHeight="1" x14ac:dyDescent="0.2">
      <c r="A30" s="197" t="s">
        <v>153</v>
      </c>
      <c r="B30" s="319"/>
      <c r="C30" s="319"/>
      <c r="D30" s="319"/>
      <c r="E30" s="319"/>
      <c r="F30" s="319"/>
      <c r="G30" s="320"/>
    </row>
    <row r="31" spans="1:7" ht="132.75" customHeight="1" thickBot="1" x14ac:dyDescent="0.25">
      <c r="A31" s="198" t="s">
        <v>154</v>
      </c>
      <c r="B31" s="319"/>
      <c r="C31" s="319"/>
      <c r="D31" s="319"/>
      <c r="E31" s="319"/>
      <c r="F31" s="319"/>
      <c r="G31" s="320"/>
    </row>
  </sheetData>
  <sheetProtection algorithmName="SHA-512" hashValue="WJMkIJA1n+waSm5gA/dVFFpzuhumOIXjanAo93V2ZbeUDLkKER0lj04z4514f8Xozbl3zKBfnN8N6fsiC12OGA==" saltValue="+x+2JvQKBTRfS9Xva5H14A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A29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ht="15.75" thickBot="1" x14ac:dyDescent="0.3">
      <c r="A8" t="s">
        <v>161</v>
      </c>
    </row>
    <row r="9" spans="1:1" ht="102" thickBot="1" x14ac:dyDescent="0.3">
      <c r="A9" s="1" t="s">
        <v>162</v>
      </c>
    </row>
    <row r="10" spans="1:1" ht="102" thickBot="1" x14ac:dyDescent="0.3">
      <c r="A10" s="2" t="s">
        <v>163</v>
      </c>
    </row>
    <row r="11" spans="1:1" ht="90.75" thickBot="1" x14ac:dyDescent="0.3">
      <c r="A11" s="2" t="s">
        <v>164</v>
      </c>
    </row>
    <row r="12" spans="1:1" ht="15.75" thickBot="1" x14ac:dyDescent="0.3">
      <c r="A12" s="3"/>
    </row>
    <row r="13" spans="1:1" ht="169.5" thickBot="1" x14ac:dyDescent="0.3">
      <c r="A13" s="1" t="s">
        <v>165</v>
      </c>
    </row>
    <row r="14" spans="1:1" ht="169.5" thickBot="1" x14ac:dyDescent="0.3">
      <c r="A14" s="2" t="s">
        <v>166</v>
      </c>
    </row>
    <row r="17" spans="1:1" ht="68.25" thickBot="1" x14ac:dyDescent="0.3">
      <c r="A17" s="1" t="s">
        <v>167</v>
      </c>
    </row>
    <row r="18" spans="1:1" ht="90.75" thickBot="1" x14ac:dyDescent="0.3">
      <c r="A18" s="2" t="s">
        <v>168</v>
      </c>
    </row>
    <row r="19" spans="1:1" ht="90.75" thickBot="1" x14ac:dyDescent="0.3">
      <c r="A19" s="2" t="s">
        <v>169</v>
      </c>
    </row>
    <row r="20" spans="1:1" ht="90.75" thickBot="1" x14ac:dyDescent="0.3">
      <c r="A20" s="2" t="s">
        <v>170</v>
      </c>
    </row>
    <row r="21" spans="1:1" ht="79.5" thickBot="1" x14ac:dyDescent="0.3">
      <c r="A21" s="2" t="s">
        <v>171</v>
      </c>
    </row>
    <row r="23" spans="1:1" ht="15.75" thickBot="1" x14ac:dyDescent="0.3"/>
    <row r="24" spans="1:1" ht="113.25" thickBot="1" x14ac:dyDescent="0.3">
      <c r="A24" s="1" t="s">
        <v>172</v>
      </c>
    </row>
    <row r="25" spans="1:1" ht="113.25" thickBot="1" x14ac:dyDescent="0.3">
      <c r="A25" s="2" t="s">
        <v>173</v>
      </c>
    </row>
    <row r="26" spans="1:1" ht="102" thickBot="1" x14ac:dyDescent="0.3">
      <c r="A26" s="2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860C-E3E5-4E88-9DFD-A3D6F1B9E59B}">
  <sheetPr codeName="List7"/>
  <dimension ref="A1:C6"/>
  <sheetViews>
    <sheetView workbookViewId="0">
      <selection sqref="A1:A1048576"/>
    </sheetView>
  </sheetViews>
  <sheetFormatPr defaultRowHeight="15" x14ac:dyDescent="0.25"/>
  <cols>
    <col min="1" max="1" width="26" customWidth="1"/>
  </cols>
  <sheetData>
    <row r="1" spans="1:3" ht="56.25" customHeight="1" x14ac:dyDescent="0.25">
      <c r="A1" s="328"/>
      <c r="C1" t="s">
        <v>179</v>
      </c>
    </row>
    <row r="2" spans="1:3" ht="15.75" thickBot="1" x14ac:dyDescent="0.3">
      <c r="A2" s="329"/>
      <c r="C2" t="s">
        <v>177</v>
      </c>
    </row>
    <row r="3" spans="1:3" ht="29.25" customHeight="1" x14ac:dyDescent="0.25">
      <c r="A3" s="330"/>
      <c r="C3" t="s">
        <v>178</v>
      </c>
    </row>
    <row r="4" spans="1:3" ht="15.75" thickBot="1" x14ac:dyDescent="0.3">
      <c r="A4" s="329"/>
    </row>
    <row r="5" spans="1:3" ht="81" customHeight="1" x14ac:dyDescent="0.25">
      <c r="A5" s="330"/>
    </row>
    <row r="6" spans="1:3" x14ac:dyDescent="0.25">
      <c r="A6" s="331"/>
    </row>
  </sheetData>
  <mergeCells count="3">
    <mergeCell ref="A1:A2"/>
    <mergeCell ref="A3:A4"/>
    <mergeCell ref="A5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06a5fad-798d-4972-9ba1-b7dc3bc171cd"/>
    <ds:schemaRef ds:uri="f3786703-79a9-47de-ad6a-ef81e658716c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NAVODILO</vt:lpstr>
      <vt:lpstr>PREDSTAVITEV</vt:lpstr>
      <vt:lpstr>FINANČNE OBVEZNOSTI</vt:lpstr>
      <vt:lpstr>FINANČNA KONSTRUKCIJA</vt:lpstr>
      <vt:lpstr>DENARNI TOK</vt:lpstr>
      <vt:lpstr>List2</vt:lpstr>
      <vt:lpstr>List1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2024-02-01T08:22:15Z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