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3 AGRO FI mikro/R-sklad_AGRO FI Mikro/"/>
    </mc:Choice>
  </mc:AlternateContent>
  <xr:revisionPtr revIDLastSave="98" documentId="11_1755785B630E31714AC92FC1C97B0BAE0974CF27" xr6:coauthVersionLast="47" xr6:coauthVersionMax="47" xr10:uidLastSave="{B74FF4E8-44A6-48FD-9530-221C6047AE07}"/>
  <bookViews>
    <workbookView xWindow="20925" yWindow="2820" windowWidth="21330" windowHeight="13260" tabRatio="823" xr2:uid="{00000000-000D-0000-FFFF-FFFF00000000}"/>
  </bookViews>
  <sheets>
    <sheet name="NAVODILO" sheetId="22" r:id="rId1"/>
    <sheet name="PREDSTAVITEV" sheetId="3" r:id="rId2"/>
    <sheet name="FINANČNE OBVEZNOSTI" sheetId="21" r:id="rId3"/>
    <sheet name="FINANČNA KONSTRUKCIJA" sheetId="19" r:id="rId4"/>
    <sheet name="DENARNI TOK" sheetId="20" r:id="rId5"/>
    <sheet name="List2" sheetId="14" state="hidden" r:id="rId6"/>
  </sheets>
  <definedNames>
    <definedName name="_ftn1" localSheetId="1">#REF!</definedName>
    <definedName name="_ftnref1" localSheetId="1">PREDSTAVITEV!#REF!</definedName>
    <definedName name="_xlnm.Print_Area" localSheetId="1">PREDSTAVITEV!$A$1:$L$29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9" l="1"/>
  <c r="G22" i="19"/>
  <c r="F23" i="19"/>
  <c r="F22" i="19"/>
  <c r="E23" i="19"/>
  <c r="E22" i="19"/>
  <c r="G13" i="19"/>
  <c r="E13" i="19"/>
  <c r="B28" i="20"/>
  <c r="B10" i="20"/>
  <c r="E65" i="19"/>
  <c r="E57" i="19"/>
  <c r="E52" i="19"/>
  <c r="K19" i="19"/>
  <c r="K13" i="19"/>
  <c r="K8" i="19"/>
  <c r="E8" i="19"/>
  <c r="E19" i="19"/>
  <c r="E33" i="19"/>
  <c r="E36" i="19"/>
  <c r="E42" i="19"/>
  <c r="K42" i="19"/>
  <c r="I42" i="19"/>
  <c r="I36" i="19"/>
  <c r="F36" i="19"/>
  <c r="G36" i="19"/>
  <c r="H36" i="19"/>
  <c r="J36" i="19"/>
  <c r="K36" i="19"/>
  <c r="K33" i="19"/>
  <c r="J33" i="19"/>
  <c r="C23" i="21"/>
  <c r="I26" i="21" l="1"/>
  <c r="J26" i="21" s="1"/>
  <c r="D23" i="20"/>
  <c r="D22" i="20"/>
  <c r="E23" i="20"/>
  <c r="E22" i="20" s="1"/>
  <c r="F23" i="20"/>
  <c r="F22" i="20" s="1"/>
  <c r="G23" i="20"/>
  <c r="G22" i="20" s="1"/>
  <c r="C23" i="20"/>
  <c r="C22" i="20" s="1"/>
  <c r="O15" i="21"/>
  <c r="O14" i="21"/>
  <c r="O13" i="21"/>
  <c r="N19" i="21"/>
  <c r="I19" i="21"/>
  <c r="B19" i="21"/>
  <c r="J19" i="21"/>
  <c r="K19" i="21"/>
  <c r="L19" i="21"/>
  <c r="M19" i="21"/>
  <c r="G20" i="20" s="1"/>
  <c r="G19" i="20" s="1"/>
  <c r="C19" i="21"/>
  <c r="O18" i="21"/>
  <c r="C65" i="19"/>
  <c r="D65" i="19" s="1"/>
  <c r="C52" i="19"/>
  <c r="D52" i="19" s="1"/>
  <c r="C57" i="19"/>
  <c r="B22" i="20"/>
  <c r="J22" i="3"/>
  <c r="E22" i="3"/>
  <c r="O17" i="21"/>
  <c r="O16" i="21"/>
  <c r="O12" i="21"/>
  <c r="O11" i="21"/>
  <c r="O10" i="21"/>
  <c r="O9" i="21"/>
  <c r="O8" i="21"/>
  <c r="O7" i="21"/>
  <c r="B19" i="20"/>
  <c r="G11" i="20"/>
  <c r="F42" i="19"/>
  <c r="B11" i="20" s="1"/>
  <c r="G42" i="19"/>
  <c r="C12" i="20" s="1"/>
  <c r="H42" i="19"/>
  <c r="D11" i="20" s="1"/>
  <c r="E11" i="20"/>
  <c r="J42" i="19"/>
  <c r="F11" i="20" s="1"/>
  <c r="C43" i="19"/>
  <c r="C10" i="20"/>
  <c r="D10" i="20"/>
  <c r="E10" i="20"/>
  <c r="F10" i="20"/>
  <c r="G10" i="20"/>
  <c r="D60" i="19"/>
  <c r="D62" i="19"/>
  <c r="C53" i="19"/>
  <c r="D53" i="19" s="1"/>
  <c r="C54" i="19"/>
  <c r="D54" i="19" s="1"/>
  <c r="C55" i="19"/>
  <c r="F55" i="19" s="1"/>
  <c r="C56" i="19"/>
  <c r="F56" i="19" s="1"/>
  <c r="C58" i="19"/>
  <c r="D58" i="19" s="1"/>
  <c r="C59" i="19"/>
  <c r="D59" i="19" s="1"/>
  <c r="C60" i="19"/>
  <c r="C61" i="19"/>
  <c r="D61" i="19" s="1"/>
  <c r="C62" i="19"/>
  <c r="C63" i="19"/>
  <c r="D63" i="19" s="1"/>
  <c r="C64" i="19"/>
  <c r="D64" i="19" s="1"/>
  <c r="C66" i="19"/>
  <c r="D66" i="19" s="1"/>
  <c r="C67" i="19"/>
  <c r="D67" i="19" s="1"/>
  <c r="C16" i="19"/>
  <c r="C9" i="19"/>
  <c r="C10" i="19"/>
  <c r="C11" i="19"/>
  <c r="C12" i="19"/>
  <c r="C14" i="19"/>
  <c r="C15" i="19"/>
  <c r="C17" i="19"/>
  <c r="C18" i="19"/>
  <c r="C20" i="19"/>
  <c r="C21" i="19"/>
  <c r="C34" i="19"/>
  <c r="C35" i="19"/>
  <c r="C37" i="19"/>
  <c r="C38" i="19"/>
  <c r="C39" i="19"/>
  <c r="C11" i="20"/>
  <c r="F33" i="19"/>
  <c r="F19" i="19"/>
  <c r="F13" i="19"/>
  <c r="F8" i="19"/>
  <c r="N20" i="21"/>
  <c r="N6" i="21" s="1"/>
  <c r="G33" i="19"/>
  <c r="J8" i="19"/>
  <c r="I8" i="19"/>
  <c r="H8" i="19"/>
  <c r="G8" i="19"/>
  <c r="I33" i="19"/>
  <c r="H33" i="19"/>
  <c r="J19" i="19"/>
  <c r="I19" i="19"/>
  <c r="H19" i="19"/>
  <c r="G19" i="19"/>
  <c r="J13" i="19"/>
  <c r="I13" i="19"/>
  <c r="H13" i="19"/>
  <c r="F65" i="19" l="1"/>
  <c r="F66" i="19"/>
  <c r="I25" i="21"/>
  <c r="C28" i="20"/>
  <c r="J25" i="21"/>
  <c r="D28" i="20" s="1"/>
  <c r="K26" i="21"/>
  <c r="N21" i="21"/>
  <c r="E44" i="19"/>
  <c r="B12" i="20"/>
  <c r="J44" i="19"/>
  <c r="N24" i="21"/>
  <c r="G12" i="20"/>
  <c r="G9" i="20" s="1"/>
  <c r="G25" i="20" s="1"/>
  <c r="F12" i="20"/>
  <c r="E12" i="20"/>
  <c r="D12" i="20"/>
  <c r="C42" i="19"/>
  <c r="F44" i="19"/>
  <c r="I44" i="19"/>
  <c r="H44" i="19"/>
  <c r="G44" i="19"/>
  <c r="C33" i="19"/>
  <c r="K44" i="19"/>
  <c r="C36" i="19"/>
  <c r="E69" i="19"/>
  <c r="D56" i="19"/>
  <c r="D55" i="19"/>
  <c r="D57" i="19"/>
  <c r="E68" i="19"/>
  <c r="F67" i="19"/>
  <c r="F64" i="19"/>
  <c r="F63" i="19"/>
  <c r="F62" i="19"/>
  <c r="F61" i="19"/>
  <c r="F60" i="19"/>
  <c r="F57" i="19"/>
  <c r="F59" i="19"/>
  <c r="F58" i="19"/>
  <c r="F54" i="19"/>
  <c r="F52" i="19"/>
  <c r="F53" i="19"/>
  <c r="K23" i="19"/>
  <c r="C8" i="19"/>
  <c r="K22" i="19"/>
  <c r="C13" i="19"/>
  <c r="C19" i="19"/>
  <c r="C68" i="19"/>
  <c r="I23" i="19"/>
  <c r="H23" i="19"/>
  <c r="J22" i="19"/>
  <c r="J23" i="19"/>
  <c r="I22" i="19"/>
  <c r="H22" i="19"/>
  <c r="F22" i="3"/>
  <c r="G22" i="3"/>
  <c r="H22" i="3"/>
  <c r="I22" i="3"/>
  <c r="J16" i="3"/>
  <c r="I16" i="3"/>
  <c r="H16" i="3"/>
  <c r="G16" i="3"/>
  <c r="F16" i="3"/>
  <c r="E16" i="3"/>
  <c r="F32" i="19" s="1"/>
  <c r="D68" i="19" l="1"/>
  <c r="B9" i="20"/>
  <c r="B25" i="20" s="1"/>
  <c r="E70" i="19"/>
  <c r="C69" i="19"/>
  <c r="F69" i="19" s="1"/>
  <c r="K25" i="21"/>
  <c r="L25" i="21" s="1"/>
  <c r="M25" i="21" s="1"/>
  <c r="N25" i="21" s="1"/>
  <c r="F7" i="19"/>
  <c r="H24" i="21"/>
  <c r="I24" i="21"/>
  <c r="I21" i="21"/>
  <c r="J24" i="21"/>
  <c r="J21" i="21"/>
  <c r="K24" i="21"/>
  <c r="K21" i="21"/>
  <c r="L24" i="21"/>
  <c r="L21" i="21"/>
  <c r="M24" i="21"/>
  <c r="M21" i="21"/>
  <c r="L26" i="21"/>
  <c r="E28" i="20"/>
  <c r="B5" i="20"/>
  <c r="K46" i="19"/>
  <c r="C44" i="19"/>
  <c r="D42" i="19" s="1"/>
  <c r="K45" i="19"/>
  <c r="F68" i="19"/>
  <c r="C22" i="19"/>
  <c r="J46" i="19"/>
  <c r="G46" i="19"/>
  <c r="C23" i="19"/>
  <c r="E46" i="19"/>
  <c r="E45" i="19"/>
  <c r="J45" i="19"/>
  <c r="I46" i="19"/>
  <c r="I45" i="19"/>
  <c r="H46" i="19"/>
  <c r="H45" i="19"/>
  <c r="F46" i="19"/>
  <c r="G45" i="19"/>
  <c r="F45" i="19"/>
  <c r="J7" i="19"/>
  <c r="J32" i="19"/>
  <c r="L6" i="21"/>
  <c r="F5" i="20"/>
  <c r="J6" i="21"/>
  <c r="H32" i="19"/>
  <c r="H7" i="19"/>
  <c r="D5" i="20"/>
  <c r="I6" i="21"/>
  <c r="G32" i="19"/>
  <c r="G7" i="19"/>
  <c r="C5" i="20"/>
  <c r="K6" i="21"/>
  <c r="I32" i="19"/>
  <c r="I7" i="19"/>
  <c r="E5" i="20"/>
  <c r="K32" i="19"/>
  <c r="G5" i="20"/>
  <c r="K7" i="19"/>
  <c r="M6" i="21"/>
  <c r="D13" i="19" l="1"/>
  <c r="D69" i="19"/>
  <c r="E24" i="19"/>
  <c r="M26" i="21"/>
  <c r="N26" i="21" s="1"/>
  <c r="F28" i="20"/>
  <c r="B26" i="20"/>
  <c r="D36" i="19"/>
  <c r="C45" i="19"/>
  <c r="C46" i="19"/>
  <c r="D19" i="19"/>
  <c r="D33" i="19"/>
  <c r="D8" i="19"/>
  <c r="D22" i="19"/>
  <c r="F20" i="20"/>
  <c r="F19" i="20" s="1"/>
  <c r="E20" i="20"/>
  <c r="E19" i="20" s="1"/>
  <c r="D20" i="20"/>
  <c r="D19" i="20" s="1"/>
  <c r="G28" i="20" l="1"/>
  <c r="C20" i="20"/>
  <c r="C19" i="20" s="1"/>
  <c r="D19" i="21"/>
  <c r="D44" i="19"/>
  <c r="F9" i="20"/>
  <c r="F25" i="20" s="1"/>
  <c r="E9" i="20"/>
  <c r="E25" i="20" s="1"/>
  <c r="D9" i="20"/>
  <c r="D25" i="20" s="1"/>
  <c r="D23" i="19" l="1"/>
  <c r="C9" i="20" l="1"/>
  <c r="C25" i="20" s="1"/>
  <c r="C26" i="20" s="1"/>
  <c r="D26" i="20" l="1"/>
  <c r="E26" i="20" s="1"/>
  <c r="F26" i="20" s="1"/>
  <c r="G26" i="20" s="1"/>
</calcChain>
</file>

<file path=xl/sharedStrings.xml><?xml version="1.0" encoding="utf-8"?>
<sst xmlns="http://schemas.openxmlformats.org/spreadsheetml/2006/main" count="226" uniqueCount="177">
  <si>
    <t>NAVODILA ZA IZPOLNJEVANJE</t>
  </si>
  <si>
    <t xml:space="preserve">Obvezno izpolnite zavihke kot so navedeni v spodnji tabeli, saj vsebina vpliva na oceno vloge vlagatelja.
Na posameznih zavihkih vpisujete podatke v rumena polja, ostala polja pustite prazna.
Pri določenih vnosnih poljih se vam ob postavitvi na celico izpisujejo sprotne opombe kot pomoč pri izpolnjevanju podatkov (primer:  strošek dela, zavihek DENARNI TOK, celica B16).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FINANČNE OBVEZNOSTI, ...). </t>
  </si>
  <si>
    <t xml:space="preserve">Ime zavihka </t>
  </si>
  <si>
    <t>Obvezno morate izpolniti zavihek</t>
  </si>
  <si>
    <t>Obrazložitev</t>
  </si>
  <si>
    <t>PREDSTAVITEV</t>
  </si>
  <si>
    <t>DA</t>
  </si>
  <si>
    <t xml:space="preserve">V zavihku PREDSTAVITEV vpisujete podatke o vlagateju, prodaji, trgu in trženju ter podatke o projektu.
V kolikor boste prilagali dodatne priloge (pogodbe in druga dokazila), ki še niso zahtevane v okviru EPO-ja v zavihku PRILOGE, to storite v EPO v zavihku PRILOGE pod DRUGO. </t>
  </si>
  <si>
    <t>FINANČNE OBVEZNOSTI</t>
  </si>
  <si>
    <t>V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letih. Pozorni bodite, da izpolnite tudi podatek o stanju dolgoročnih in kratkoročnih finančnih obveznosti v letu pred oddajo vloge na javni razpis (celica H25).</t>
  </si>
  <si>
    <t>FINANČNA KONSTRUKCIJA</t>
  </si>
  <si>
    <r>
      <t xml:space="preserve">V zavihku FINANČNA KONSTRUKCIJA vpisujete v prvo tabelo podatke o NAČRTU PORABE SREDSTEV, popišete stroške projekta brez DDV (skupaj za vsa leta) in z DDV (po letih za vsako posamezno leto).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 
V kolikor boste stroške za ta projekt delno sofinancirali z nepovratnimi sredstvi, izpolnite tudi podatke o višini stroškov v tebeli 3, ki bodo delno ali v celoti sofinancirani z nepovranimi sredstvi, sicer podatkov ne vpisujte.
</t>
    </r>
    <r>
      <rPr>
        <i/>
        <sz val="9"/>
        <color rgb="FF464646"/>
        <rFont val="Arial"/>
        <family val="2"/>
        <charset val="238"/>
      </rPr>
      <t>Opomba/opozorilo: Državna pomoč za projekt se ne sme združevati z drugo državno pomočjo ali pomočjo, dodeljeno po pravilu »de minimis« za iste upravičene stroške, če bi s tem presegla zgornjo mejo intenzivnosti državne pomoči. Pomoč za iste upravičene stroške se lahko kumulira le, če se s tako kumulacijo ne preseže največja intenzivnost pomoči ali znesek pomoči, ki se uporablja za to pomoč v skladu s shemo državne pomoči.
Državna pomoč za projekt je izražena v bruto ekvivalentu nepovratnih sredstev in se ne sme združevati z drugo državno pomočjo ali pomočjo, dodeljeno po pravilu »de minimis« za iste upravičene stroške, če bi s tem presegla zgornjo mejo intenzivnosti državne pomoči. Pomoč za iste upravičene stroške se lahko kumulira le, če se s tako kumulacijo ne preseže največja intenzivnost pomoči ali znesek pomoči, ki se uporablja za to pomoč v skladu z regionalno shemo državnih pomoči.</t>
    </r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</si>
  <si>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</si>
  <si>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</si>
  <si>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PODATKI O VLAGATELJU IN PROJEKTU</t>
  </si>
  <si>
    <t>PREDSTAVITEV VLAGATELJA</t>
  </si>
  <si>
    <t xml:space="preserve">Predstavitev dejavnosti vlagatelja (glavni proizvodi/storitve, kupci, dobavitelji, glavna konkurenca), obsega (mehanizacija/oprema, živina, zgradbe) in glavnih usmeritev poslovanja, predstavite ali imate dopolnilno dejavnost na kmetiji.
</t>
  </si>
  <si>
    <t>Predstavitev vodstva in zaposlenih oz. članov kmetije, obstoječe in predvideno zaposlovanje oseb, s podatkom ali so osebe iz lokalnega območja.</t>
  </si>
  <si>
    <t>Ali imate naslednika kmetije/podjetja (ime in priimek ter starost ob oddaji vloge). 
Kot naslednik kmetije se šteje tudi morebitni naslednik kmetije, to so vaši otroci, zato navedite ali imate otroke (npr. 3 otroci).</t>
  </si>
  <si>
    <t>Opis poslovanja vlagatelja v zadnjem letu.</t>
  </si>
  <si>
    <t>Navedite ali je vlagatelj mladi kmet, kar pomeni, da je vlagatelj nosilec kmetijskega gospodarstva, kar je razvidno iz RKG; v primeru pravne osebe je to družbenik enoosebne gospodarske družbe, ki je hkrati tudi poslovodja te gospodarske družbe (kot nosilec kmetijskega gospodarstva je v RKG vpisana pravna oseba) in ima potrebno znanje in spretnosti. Kot potrebno znanje in spretnosti za opravljanje kmetijske dejavnosti se štejejo najmanj tri leta delovnih izkušenj na kmetijskem gospodarstvu.</t>
  </si>
  <si>
    <t xml:space="preserve">Navedite ali je vlagatelj majhna kmetija.
Majhna kmetija je kmetija v skladu z Zakonom o kmetijstvu (ZKme-1), ki je ob oddaji vloge na javni razpis vpisana v RKG in ima standardni prihodek v višini od vključno 4.000 evrov do vključno 11.999 evrov, kar je razvidno iz RKG. </t>
  </si>
  <si>
    <t>Opišite razvojno usmerjenost ter dejavnosti razvoja vlagatelja v zadnjih 5 letih (investicije v tehnološko opremljenost, vlaganje v razvoj novih produktov…) ter elemente inovativnosti projekta.</t>
  </si>
  <si>
    <t>Opis ekološke usmerjenosti vlagatelja (ali imate certifikat ekološke pridelave, vlagate v ekološko pridelavo, ste vključeni v intervencijo IRP19 Ekološko kmetovanje oziroma IRP43 Ekološko čebelarjenje iz SN SKP 2023-2027, ali tržite ekološke proizvode, imate nadzor nad onesnaževanjem, čisto proizvodnjo, obnovljivimi viri, izkušnje pri ekološko usmerjenem projektu…).</t>
  </si>
  <si>
    <t>Predstavite vašega poslovanja na področju povečanja samooskrbe ter prehranske varnosti.</t>
  </si>
  <si>
    <t>Opišite morebitne aktivnosti vlagatelja, ki vodijo v digitalizacijo (brezpapirno poslovanje, digitalno trženje, druga vlaganja v digitalizacijo, …).</t>
  </si>
  <si>
    <t>Predstavite vaše članstvo v zadrugi oz. drugi kmetijski organizaciji ter sodelovanje z lokalnimi dobavitelji, lokalnimi zaposlenimi ali povezovanje z razvojno agencijo.</t>
  </si>
  <si>
    <t>Vpišite leto pred oddajo vloge</t>
  </si>
  <si>
    <t>Leto</t>
  </si>
  <si>
    <t>Obseg delovne sile oz. PDM</t>
  </si>
  <si>
    <t>Obseg kmetijskih zemljišč v lasti v ha</t>
  </si>
  <si>
    <t>Obseg gozdnih zemljišč v lasti v ha</t>
  </si>
  <si>
    <t>Obseg kmetijskih zemljišč v najemu v ha</t>
  </si>
  <si>
    <t>Obseg gozdnih zemljišč v najemu v ha</t>
  </si>
  <si>
    <t>Skupaj v ha</t>
  </si>
  <si>
    <t>PODATKI O PRODAJI, TRGU IN TRŽENJU</t>
  </si>
  <si>
    <t>Utemeljite plan prodaje ter priložite zavezujoče pogodbe, predpogodbe, pisma o nameri za prodajo (priložite v EPO, saj so predmet ocenjevanja)</t>
  </si>
  <si>
    <t>Glavni trg/i ter položaj vlagatelja na trgu/ih</t>
  </si>
  <si>
    <t>Opis blagovne znamke, patenta</t>
  </si>
  <si>
    <t>PODATKI O PROJEKTU</t>
  </si>
  <si>
    <t>Namen in cilji projekta</t>
  </si>
  <si>
    <t>Predstavitev upravičenih in neupravičenih stroškov projekta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</si>
  <si>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</si>
  <si>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</si>
  <si>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</si>
  <si>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</si>
  <si>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</si>
  <si>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</si>
  <si>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</si>
  <si>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r>
      <rPr>
        <b/>
        <sz val="10"/>
        <color rgb="FFFF0000"/>
        <rFont val="Arial"/>
        <family val="2"/>
        <charset val="238"/>
      </rPr>
      <t>_dd_ /_mm_ / __llll__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</si>
  <si>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</si>
  <si>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</si>
  <si>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</si>
  <si>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</si>
  <si>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</si>
  <si>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</si>
  <si>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</si>
  <si>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</si>
  <si>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Mikroposojila</t>
  </si>
  <si>
    <t>10 bianco menic</t>
  </si>
  <si>
    <t>Stanje finančnih obveznosti</t>
  </si>
  <si>
    <t>Stanje obstoječih finančnih obveznosti
(krediti, leasingi)</t>
  </si>
  <si>
    <t xml:space="preserve">Stanje zaprošenega posojila pri Skladu (SRRS) 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</si>
  <si>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</si>
  <si>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</si>
  <si>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</si>
  <si>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</si>
  <si>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</si>
  <si>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</si>
  <si>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</si>
  <si>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</si>
  <si>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</si>
  <si>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</si>
  <si>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</si>
  <si>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</si>
  <si>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</si>
  <si>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</si>
  <si>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</si>
  <si>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</si>
  <si>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</si>
  <si>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</si>
  <si>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</si>
  <si>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</si>
  <si>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</si>
  <si>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</si>
  <si>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</si>
  <si>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</si>
  <si>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</si>
  <si>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</si>
  <si>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</si>
  <si>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</si>
  <si>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</si>
  <si>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</si>
  <si>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</si>
  <si>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6. Opredmetena osnovna sredstva v gradnji in izdelavi</t>
  </si>
  <si>
    <t>016</t>
  </si>
  <si>
    <t xml:space="preserve">7. Predujmi za pridobitev opredmetenih osnovnih sredstev </t>
  </si>
  <si>
    <t>017</t>
  </si>
  <si>
    <t>C. STROŠKI OBRATNIH SREDSTEV (AOP 128 + 139)</t>
  </si>
  <si>
    <t>/</t>
  </si>
  <si>
    <t>1. Stroški blaga, materiala in storitev</t>
  </si>
  <si>
    <t>2. Stroški dela</t>
  </si>
  <si>
    <t>D. STROŠKI PROJEKTA I (A+B)</t>
  </si>
  <si>
    <t>E. STROŠKI PROJEKTA II (A+B+C)</t>
  </si>
  <si>
    <t>Znesek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</si>
  <si>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</si>
  <si>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</si>
  <si>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t>Virov financiranja investicije ne izpolnjujte, v kolikor so viri financiranja investicije razvidni v poslovnem načrtu ali drugi finančni prilogi.
Vpišite naziv in številko strani v spodnji dve vrstici.
Zneske izplačil nepovratnih sredstev vnesite v tistem letu (npr. 10.000 € v letu X), v katerem bo izpolnjen pogoj za nakazilo sredstev na vaš transakcijski račun. 
Istočano vnesite znesek v minus za vračilo nepovratnih sredstev (npr. vračilo SRRS -10.000 € v letu X).</t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</si>
  <si>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</si>
  <si>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</si>
  <si>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</si>
  <si>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</si>
  <si>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</si>
  <si>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</si>
  <si>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</si>
  <si>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</si>
  <si>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</si>
  <si>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</si>
  <si>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NEPOVRTNA SREDSTVA</t>
  </si>
  <si>
    <t>1. Izplačilo nepovratnih sredstev</t>
  </si>
  <si>
    <t>E. SKUPAJ VIRI FINANCIRANJA (A+B+C+D)</t>
  </si>
  <si>
    <t>Kratka utemeljitev virov za zagotavljanje lastne udeležbe pri projektu</t>
  </si>
  <si>
    <t>3. NEPOVRATNA SREDSTVA ZA PROJEKT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</si>
  <si>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uvaljavljali pri drugem javnem viru, ne SRRS.</t>
  </si>
  <si>
    <t>Znesek</t>
  </si>
  <si>
    <t>A. OPREDMETENA OSNOVA SREDSTVA</t>
  </si>
  <si>
    <t>C. STROŠKI OBRATNIH SREDSTEV
(AOP 128 + 139)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</si>
  <si>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</si>
  <si>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</si>
  <si>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PRILIVI</t>
  </si>
  <si>
    <t>A. Letni prihodek</t>
  </si>
  <si>
    <t>B. Ostali prihodki</t>
  </si>
  <si>
    <t>C. Viri financiranja projekta</t>
  </si>
  <si>
    <t xml:space="preserve"> - lastna sredstva (npr. dokapitalizacija)</t>
  </si>
  <si>
    <t xml:space="preserve"> - posojila/krediti/leasingi</t>
  </si>
  <si>
    <t xml:space="preserve"> - nepovratna sredstva</t>
  </si>
  <si>
    <t>ODLIVI</t>
  </si>
  <si>
    <t>D. Investicijska vlaganja (tudi CAPEX)</t>
  </si>
  <si>
    <t>E. Stroški blaga, materiala in storitev</t>
  </si>
  <si>
    <t>F. Stroški dela</t>
  </si>
  <si>
    <t>G. Drugi poslovni in drugi odhodki</t>
  </si>
  <si>
    <t>H. Davki in prispevki</t>
  </si>
  <si>
    <t>I. Finančni odhodki obstoječih obveznosti</t>
  </si>
  <si>
    <t xml:space="preserve"> - obstoječe obveznosti (glavnice)</t>
  </si>
  <si>
    <t xml:space="preserve"> - obstoječe obveznosti (obresti)</t>
  </si>
  <si>
    <t>J. Finančni odhodki iz naslova financiranja projekta (virov financiranja naložbe)</t>
  </si>
  <si>
    <t xml:space="preserve"> - nove obveznosti (glavnice)</t>
  </si>
  <si>
    <t xml:space="preserve"> - nove obveznosti (obresti)</t>
  </si>
  <si>
    <t>Denarni tok (A+B+C-D-E-F-G-H-I-J)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</si>
  <si>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</si>
  <si>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</si>
  <si>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</si>
  <si>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</si>
  <si>
    <t>Fiksna obrestna mera</t>
  </si>
  <si>
    <t>6-mesečni EURIBOR s pribitkom</t>
  </si>
  <si>
    <t>AGRO INVEST 2022 - po pravilih državnih pomoči</t>
  </si>
  <si>
    <t>AGRO INVEST 2022 - izven pravil državnih pomoči</t>
  </si>
  <si>
    <t>AGRO DOPOLNILNE 2023</t>
  </si>
  <si>
    <t>AGRO ZEMLJA in GOZD 2023</t>
  </si>
  <si>
    <t>AGRO KMETIJSKA ZEMLJA 2023</t>
  </si>
  <si>
    <r>
      <t xml:space="preserve">Vlagatelj bo povečal obseg predelave oz. trženja za najmanj 15%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</si>
  <si>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najmanj 10%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</si>
  <si>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manj kot 10% </t>
    </r>
    <r>
      <rPr>
        <b/>
        <sz val="8"/>
        <color rgb="FF195728"/>
        <rFont val="Arial"/>
        <family val="2"/>
        <charset val="238"/>
      </rPr>
      <t> </t>
    </r>
  </si>
  <si>
    <t>Vlagatelj bo s projektom uvedel novo dejavnost na kmetijskem gospodarstvu oz. povečal ali izboljšal storitvene kapacitete</t>
  </si>
  <si>
    <t>Vlagatelj s projektom ne bo uvedel nove dejavnosti na kmetijskem gospodarstvu oz. povečal ali izboljšal storitvene kapacitete</t>
  </si>
  <si>
    <t>Prihodek na enoto vloženega dela je 50.000,01 EUR ali več</t>
  </si>
  <si>
    <t>Prihodek na enoto vloženega dela je od 35.000,01 EUR do 50.000,00 EUR</t>
  </si>
  <si>
    <t>Prihodek na enoto vloženega dela je od 20.000,01 EUR do 35.000,00 EUR</t>
  </si>
  <si>
    <t>Prihodek na enoto vloženega dela je od 10.000,0 EUR do 20.000,00 EUR</t>
  </si>
  <si>
    <t>Prihodek na enoto vloženega dela je 9.999,99 EUR ali manj</t>
  </si>
  <si>
    <t xml:space="preserve">S projektom se zmanjšujejo stroški na enoto proizvoda za najmanj 15% </t>
  </si>
  <si>
    <t xml:space="preserve">S projektom se zmanjšuje stroški na enoto proizvoda za najmanj 10% </t>
  </si>
  <si>
    <t xml:space="preserve">S projektom se zmanjšuje stroški na enoto proizvoda manj kot 10% </t>
  </si>
  <si>
    <t>Povečanje števila zapslenih na kmetijskem gospodarstvu</t>
  </si>
  <si>
    <t>Ohranjanje števila zaposlenih na kmetijskem gospodarstvu</t>
  </si>
  <si>
    <t>Pretekla vlaganja v rabo OVE oz. izboljšanje energetske učinkovitosti vlagatelja (sončna elektrarna, … ) ter vlaganja v prilagoditve podnebnim spremembam (investicije v rastlinjake, oroševanje, namakanje, hladilnice, protitočne mreže, ...) in morebitna druga vlaganja v varstvo okolja in podnebja.</t>
  </si>
  <si>
    <t>DDV je upravičen strošek v okviru javnega razpisa AGRO FI mikro, ne glede na to ali si boste DDV pri projektu poračunali ali 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</si>
</sst>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0_ ;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b/>
      <sz val="8.5"/>
      <color rgb="FF000000"/>
      <name val="Arial"/>
      <family val="2"/>
      <charset val="238"/>
    </font>
    <font>
      <b/>
      <sz val="8"/>
      <color rgb="FF19572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9"/>
      <color rgb="FF464646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0"/>
      <color theme="2" tint="-0.74999237037263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D1CD"/>
        <bgColor indexed="64"/>
      </patternFill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404040"/>
      </left>
      <right style="medium">
        <color rgb="FF404040"/>
      </right>
      <top style="medium">
        <color rgb="FFFFFFFF"/>
      </top>
      <bottom style="medium">
        <color rgb="FFFFFFFF"/>
      </bottom>
      <diagonal/>
    </border>
    <border>
      <left style="medium">
        <color rgb="FF404040"/>
      </left>
      <right style="medium">
        <color rgb="FF404040"/>
      </right>
      <top/>
      <bottom style="medium">
        <color rgb="FFFFFF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6" borderId="11" applyNumberFormat="0" applyFont="0" applyAlignment="0" applyProtection="0"/>
    <xf numFmtId="0" fontId="1" fillId="0" borderId="0"/>
    <xf numFmtId="0" fontId="24" fillId="0" borderId="0"/>
  </cellStyleXfs>
  <cellXfs count="326">
    <xf numFmtId="0" fontId="0" fillId="0" borderId="0" xfId="0"/>
    <xf numFmtId="0" fontId="3" fillId="0" borderId="0" xfId="0" applyFont="1"/>
    <xf numFmtId="0" fontId="4" fillId="5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/>
    <xf numFmtId="164" fontId="8" fillId="7" borderId="12" xfId="1" applyNumberFormat="1" applyFont="1" applyFill="1" applyBorder="1" applyAlignment="1" applyProtection="1"/>
    <xf numFmtId="9" fontId="8" fillId="7" borderId="12" xfId="2" applyFont="1" applyFill="1" applyBorder="1" applyAlignment="1" applyProtection="1">
      <alignment horizontal="center"/>
    </xf>
    <xf numFmtId="164" fontId="6" fillId="6" borderId="13" xfId="3" applyNumberFormat="1" applyFont="1" applyBorder="1" applyAlignment="1" applyProtection="1">
      <protection locked="0"/>
    </xf>
    <xf numFmtId="164" fontId="6" fillId="6" borderId="15" xfId="3" applyNumberFormat="1" applyFont="1" applyBorder="1" applyAlignment="1" applyProtection="1">
      <protection locked="0"/>
    </xf>
    <xf numFmtId="9" fontId="6" fillId="7" borderId="1" xfId="2" applyFont="1" applyFill="1" applyBorder="1" applyAlignment="1" applyProtection="1">
      <alignment horizontal="center"/>
    </xf>
    <xf numFmtId="164" fontId="6" fillId="7" borderId="1" xfId="1" applyNumberFormat="1" applyFont="1" applyFill="1" applyBorder="1" applyAlignment="1" applyProtection="1"/>
    <xf numFmtId="164" fontId="8" fillId="7" borderId="1" xfId="1" applyNumberFormat="1" applyFont="1" applyFill="1" applyBorder="1" applyAlignment="1" applyProtection="1"/>
    <xf numFmtId="164" fontId="8" fillId="7" borderId="2" xfId="1" applyNumberFormat="1" applyFont="1" applyFill="1" applyBorder="1" applyAlignment="1" applyProtection="1"/>
    <xf numFmtId="9" fontId="8" fillId="7" borderId="1" xfId="2" applyFont="1" applyFill="1" applyBorder="1" applyAlignment="1" applyProtection="1">
      <alignment horizontal="center"/>
    </xf>
    <xf numFmtId="164" fontId="6" fillId="6" borderId="16" xfId="3" applyNumberFormat="1" applyFont="1" applyBorder="1" applyAlignment="1" applyProtection="1">
      <protection locked="0"/>
    </xf>
    <xf numFmtId="0" fontId="8" fillId="0" borderId="0" xfId="0" applyFont="1"/>
    <xf numFmtId="164" fontId="8" fillId="7" borderId="7" xfId="1" applyNumberFormat="1" applyFont="1" applyFill="1" applyBorder="1" applyAlignment="1" applyProtection="1"/>
    <xf numFmtId="164" fontId="8" fillId="7" borderId="18" xfId="1" applyNumberFormat="1" applyFont="1" applyFill="1" applyBorder="1" applyAlignment="1" applyProtection="1"/>
    <xf numFmtId="9" fontId="8" fillId="7" borderId="7" xfId="2" applyFont="1" applyFill="1" applyBorder="1" applyAlignment="1" applyProtection="1">
      <alignment horizontal="center"/>
    </xf>
    <xf numFmtId="164" fontId="6" fillId="7" borderId="6" xfId="1" applyNumberFormat="1" applyFont="1" applyFill="1" applyBorder="1" applyAlignment="1" applyProtection="1"/>
    <xf numFmtId="164" fontId="6" fillId="6" borderId="30" xfId="3" applyNumberFormat="1" applyFont="1" applyBorder="1" applyAlignment="1" applyProtection="1">
      <protection locked="0"/>
    </xf>
    <xf numFmtId="164" fontId="10" fillId="6" borderId="15" xfId="3" applyNumberFormat="1" applyFont="1" applyBorder="1" applyAlignment="1" applyProtection="1">
      <protection locked="0"/>
    </xf>
    <xf numFmtId="166" fontId="13" fillId="6" borderId="19" xfId="3" applyNumberFormat="1" applyFont="1" applyBorder="1" applyAlignment="1" applyProtection="1">
      <alignment horizontal="center" vertical="center"/>
      <protection locked="0"/>
    </xf>
    <xf numFmtId="164" fontId="8" fillId="7" borderId="28" xfId="1" applyNumberFormat="1" applyFont="1" applyFill="1" applyBorder="1" applyAlignment="1" applyProtection="1"/>
    <xf numFmtId="164" fontId="6" fillId="6" borderId="38" xfId="3" applyNumberFormat="1" applyFont="1" applyBorder="1" applyAlignment="1" applyProtection="1">
      <protection locked="0"/>
    </xf>
    <xf numFmtId="164" fontId="8" fillId="7" borderId="41" xfId="1" applyNumberFormat="1" applyFont="1" applyFill="1" applyBorder="1" applyAlignment="1" applyProtection="1"/>
    <xf numFmtId="164" fontId="8" fillId="7" borderId="43" xfId="1" applyNumberFormat="1" applyFont="1" applyFill="1" applyBorder="1" applyAlignment="1" applyProtection="1"/>
    <xf numFmtId="164" fontId="6" fillId="7" borderId="49" xfId="1" applyNumberFormat="1" applyFont="1" applyFill="1" applyBorder="1" applyAlignment="1" applyProtection="1"/>
    <xf numFmtId="164" fontId="8" fillId="7" borderId="5" xfId="1" applyNumberFormat="1" applyFont="1" applyFill="1" applyBorder="1" applyAlignment="1" applyProtection="1"/>
    <xf numFmtId="164" fontId="6" fillId="6" borderId="51" xfId="3" applyNumberFormat="1" applyFont="1" applyBorder="1" applyAlignment="1" applyProtection="1">
      <protection locked="0"/>
    </xf>
    <xf numFmtId="164" fontId="6" fillId="7" borderId="14" xfId="3" applyNumberFormat="1" applyFont="1" applyFill="1" applyBorder="1" applyAlignment="1" applyProtection="1"/>
    <xf numFmtId="164" fontId="6" fillId="7" borderId="30" xfId="3" applyNumberFormat="1" applyFont="1" applyFill="1" applyBorder="1" applyAlignment="1" applyProtection="1"/>
    <xf numFmtId="0" fontId="14" fillId="0" borderId="0" xfId="0" applyFont="1"/>
    <xf numFmtId="0" fontId="0" fillId="0" borderId="0" xfId="0" applyAlignment="1">
      <alignment horizontal="center"/>
    </xf>
    <xf numFmtId="0" fontId="6" fillId="7" borderId="4" xfId="3" applyFont="1" applyFill="1" applyBorder="1" applyAlignment="1" applyProtection="1">
      <alignment horizontal="left"/>
    </xf>
    <xf numFmtId="0" fontId="9" fillId="7" borderId="32" xfId="3" applyFont="1" applyFill="1" applyBorder="1" applyAlignment="1" applyProtection="1">
      <alignment horizontal="left" vertical="center"/>
    </xf>
    <xf numFmtId="0" fontId="9" fillId="7" borderId="52" xfId="3" applyFont="1" applyFill="1" applyBorder="1" applyAlignment="1" applyProtection="1">
      <alignment horizontal="left" vertical="center"/>
    </xf>
    <xf numFmtId="164" fontId="6" fillId="7" borderId="0" xfId="3" applyNumberFormat="1" applyFont="1" applyFill="1" applyBorder="1" applyAlignment="1" applyProtection="1">
      <alignment horizontal="center" vertical="center"/>
    </xf>
    <xf numFmtId="164" fontId="6" fillId="7" borderId="45" xfId="3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2" fillId="0" borderId="0" xfId="0" applyFont="1"/>
    <xf numFmtId="0" fontId="6" fillId="0" borderId="0" xfId="0" applyFont="1" applyAlignment="1">
      <alignment horizontal="center"/>
    </xf>
    <xf numFmtId="164" fontId="8" fillId="7" borderId="62" xfId="1" applyNumberFormat="1" applyFont="1" applyFill="1" applyBorder="1" applyAlignment="1" applyProtection="1"/>
    <xf numFmtId="9" fontId="8" fillId="7" borderId="1" xfId="2" applyFont="1" applyFill="1" applyBorder="1" applyAlignment="1" applyProtection="1"/>
    <xf numFmtId="9" fontId="6" fillId="7" borderId="1" xfId="2" applyFont="1" applyFill="1" applyBorder="1" applyAlignment="1" applyProtection="1"/>
    <xf numFmtId="9" fontId="8" fillId="7" borderId="7" xfId="2" applyFont="1" applyFill="1" applyBorder="1" applyAlignment="1" applyProtection="1"/>
    <xf numFmtId="9" fontId="8" fillId="7" borderId="12" xfId="2" applyFont="1" applyFill="1" applyBorder="1" applyAlignment="1" applyProtection="1"/>
    <xf numFmtId="164" fontId="8" fillId="7" borderId="26" xfId="1" applyNumberFormat="1" applyFont="1" applyFill="1" applyBorder="1" applyAlignment="1" applyProtection="1"/>
    <xf numFmtId="164" fontId="8" fillId="7" borderId="15" xfId="3" applyNumberFormat="1" applyFont="1" applyFill="1" applyBorder="1" applyAlignment="1" applyProtection="1"/>
    <xf numFmtId="164" fontId="10" fillId="6" borderId="14" xfId="3" applyNumberFormat="1" applyFont="1" applyBorder="1" applyAlignment="1" applyProtection="1">
      <protection locked="0"/>
    </xf>
    <xf numFmtId="164" fontId="10" fillId="6" borderId="30" xfId="3" applyNumberFormat="1" applyFont="1" applyBorder="1" applyAlignment="1" applyProtection="1">
      <protection locked="0"/>
    </xf>
    <xf numFmtId="164" fontId="10" fillId="6" borderId="29" xfId="3" applyNumberFormat="1" applyFont="1" applyBorder="1" applyAlignment="1" applyProtection="1">
      <protection locked="0"/>
    </xf>
    <xf numFmtId="164" fontId="10" fillId="6" borderId="38" xfId="3" applyNumberFormat="1" applyFont="1" applyBorder="1" applyAlignment="1" applyProtection="1">
      <protection locked="0"/>
    </xf>
    <xf numFmtId="164" fontId="10" fillId="6" borderId="54" xfId="3" applyNumberFormat="1" applyFont="1" applyBorder="1" applyAlignment="1" applyProtection="1">
      <protection locked="0"/>
    </xf>
    <xf numFmtId="164" fontId="10" fillId="6" borderId="39" xfId="3" applyNumberFormat="1" applyFont="1" applyBorder="1" applyAlignment="1" applyProtection="1">
      <protection locked="0"/>
    </xf>
    <xf numFmtId="164" fontId="10" fillId="7" borderId="54" xfId="3" applyNumberFormat="1" applyFont="1" applyFill="1" applyBorder="1" applyAlignment="1" applyProtection="1"/>
    <xf numFmtId="164" fontId="10" fillId="7" borderId="39" xfId="3" applyNumberFormat="1" applyFont="1" applyFill="1" applyBorder="1" applyAlignment="1" applyProtection="1"/>
    <xf numFmtId="164" fontId="6" fillId="7" borderId="64" xfId="1" applyNumberFormat="1" applyFont="1" applyFill="1" applyBorder="1" applyAlignment="1" applyProtection="1"/>
    <xf numFmtId="0" fontId="9" fillId="7" borderId="19" xfId="3" applyFont="1" applyFill="1" applyBorder="1" applyAlignment="1" applyProtection="1"/>
    <xf numFmtId="0" fontId="18" fillId="7" borderId="32" xfId="3" applyFont="1" applyFill="1" applyBorder="1" applyAlignment="1" applyProtection="1">
      <alignment horizontal="left" vertical="center" wrapText="1" readingOrder="1"/>
    </xf>
    <xf numFmtId="0" fontId="18" fillId="7" borderId="32" xfId="3" applyFont="1" applyFill="1" applyBorder="1" applyAlignment="1" applyProtection="1">
      <alignment vertical="center" wrapText="1"/>
    </xf>
    <xf numFmtId="0" fontId="18" fillId="7" borderId="52" xfId="3" applyFont="1" applyFill="1" applyBorder="1" applyAlignment="1" applyProtection="1">
      <alignment vertical="center" wrapText="1"/>
    </xf>
    <xf numFmtId="164" fontId="10" fillId="7" borderId="38" xfId="3" applyNumberFormat="1" applyFont="1" applyFill="1" applyBorder="1" applyAlignment="1" applyProtection="1"/>
    <xf numFmtId="167" fontId="6" fillId="6" borderId="1" xfId="3" applyNumberFormat="1" applyFont="1" applyBorder="1" applyAlignment="1" applyProtection="1">
      <alignment horizontal="center" vertical="center"/>
      <protection locked="0"/>
    </xf>
    <xf numFmtId="167" fontId="6" fillId="6" borderId="6" xfId="3" applyNumberFormat="1" applyFont="1" applyBorder="1" applyAlignment="1" applyProtection="1">
      <alignment horizontal="center" vertical="center"/>
      <protection locked="0"/>
    </xf>
    <xf numFmtId="165" fontId="10" fillId="6" borderId="15" xfId="2" applyNumberFormat="1" applyFont="1" applyFill="1" applyBorder="1" applyAlignment="1" applyProtection="1">
      <alignment horizontal="center"/>
      <protection locked="0"/>
    </xf>
    <xf numFmtId="164" fontId="10" fillId="6" borderId="15" xfId="3" applyNumberFormat="1" applyFont="1" applyBorder="1" applyAlignment="1" applyProtection="1">
      <alignment horizontal="left"/>
      <protection locked="0"/>
    </xf>
    <xf numFmtId="14" fontId="10" fillId="6" borderId="15" xfId="3" applyNumberFormat="1" applyFont="1" applyBorder="1" applyAlignment="1" applyProtection="1">
      <alignment horizontal="left"/>
      <protection locked="0"/>
    </xf>
    <xf numFmtId="14" fontId="10" fillId="6" borderId="15" xfId="3" applyNumberFormat="1" applyFont="1" applyBorder="1" applyAlignment="1" applyProtection="1">
      <alignment horizontal="center"/>
      <protection locked="0"/>
    </xf>
    <xf numFmtId="164" fontId="10" fillId="6" borderId="36" xfId="3" applyNumberFormat="1" applyFont="1" applyBorder="1" applyAlignment="1" applyProtection="1">
      <protection locked="0"/>
    </xf>
    <xf numFmtId="167" fontId="8" fillId="7" borderId="6" xfId="3" applyNumberFormat="1" applyFont="1" applyFill="1" applyBorder="1" applyAlignment="1" applyProtection="1">
      <alignment horizontal="center" vertical="center"/>
    </xf>
    <xf numFmtId="2" fontId="10" fillId="7" borderId="12" xfId="3" applyNumberFormat="1" applyFont="1" applyFill="1" applyBorder="1" applyAlignment="1" applyProtection="1"/>
    <xf numFmtId="164" fontId="6" fillId="7" borderId="66" xfId="1" applyNumberFormat="1" applyFont="1" applyFill="1" applyBorder="1" applyAlignment="1" applyProtection="1"/>
    <xf numFmtId="164" fontId="10" fillId="6" borderId="69" xfId="3" applyNumberFormat="1" applyFont="1" applyBorder="1" applyAlignment="1" applyProtection="1">
      <protection locked="0"/>
    </xf>
    <xf numFmtId="164" fontId="10" fillId="6" borderId="0" xfId="3" applyNumberFormat="1" applyFont="1" applyBorder="1" applyAlignment="1" applyProtection="1">
      <protection locked="0"/>
    </xf>
    <xf numFmtId="164" fontId="10" fillId="6" borderId="70" xfId="3" applyNumberFormat="1" applyFont="1" applyBorder="1" applyAlignment="1" applyProtection="1">
      <protection locked="0"/>
    </xf>
    <xf numFmtId="164" fontId="10" fillId="6" borderId="71" xfId="3" applyNumberFormat="1" applyFont="1" applyBorder="1" applyAlignment="1" applyProtection="1">
      <protection locked="0"/>
    </xf>
    <xf numFmtId="164" fontId="10" fillId="6" borderId="3" xfId="3" applyNumberFormat="1" applyFont="1" applyBorder="1" applyAlignment="1" applyProtection="1">
      <protection locked="0"/>
    </xf>
    <xf numFmtId="164" fontId="10" fillId="6" borderId="72" xfId="3" applyNumberFormat="1" applyFont="1" applyBorder="1" applyAlignment="1" applyProtection="1">
      <protection locked="0"/>
    </xf>
    <xf numFmtId="165" fontId="10" fillId="6" borderId="69" xfId="2" applyNumberFormat="1" applyFont="1" applyFill="1" applyBorder="1" applyAlignment="1" applyProtection="1">
      <alignment horizontal="center"/>
      <protection locked="0"/>
    </xf>
    <xf numFmtId="164" fontId="10" fillId="6" borderId="69" xfId="3" applyNumberFormat="1" applyFont="1" applyBorder="1" applyAlignment="1" applyProtection="1">
      <alignment horizontal="left"/>
      <protection locked="0"/>
    </xf>
    <xf numFmtId="14" fontId="10" fillId="6" borderId="69" xfId="3" applyNumberFormat="1" applyFont="1" applyBorder="1" applyAlignment="1" applyProtection="1">
      <alignment horizontal="left"/>
      <protection locked="0"/>
    </xf>
    <xf numFmtId="14" fontId="10" fillId="6" borderId="69" xfId="3" applyNumberFormat="1" applyFont="1" applyBorder="1" applyAlignment="1" applyProtection="1">
      <alignment horizontal="center"/>
      <protection locked="0"/>
    </xf>
    <xf numFmtId="164" fontId="10" fillId="6" borderId="73" xfId="3" applyNumberFormat="1" applyFont="1" applyBorder="1" applyAlignment="1" applyProtection="1">
      <protection locked="0"/>
    </xf>
    <xf numFmtId="164" fontId="8" fillId="7" borderId="74" xfId="3" applyNumberFormat="1" applyFont="1" applyFill="1" applyBorder="1" applyAlignment="1" applyProtection="1"/>
    <xf numFmtId="164" fontId="7" fillId="7" borderId="75" xfId="3" applyNumberFormat="1" applyFont="1" applyFill="1" applyBorder="1" applyAlignment="1" applyProtection="1"/>
    <xf numFmtId="164" fontId="8" fillId="7" borderId="61" xfId="3" applyNumberFormat="1" applyFont="1" applyFill="1" applyBorder="1" applyAlignment="1" applyProtection="1"/>
    <xf numFmtId="164" fontId="8" fillId="7" borderId="76" xfId="3" applyNumberFormat="1" applyFont="1" applyFill="1" applyBorder="1" applyAlignment="1" applyProtection="1"/>
    <xf numFmtId="14" fontId="10" fillId="6" borderId="1" xfId="3" applyNumberFormat="1" applyFont="1" applyBorder="1" applyAlignment="1" applyProtection="1">
      <alignment horizontal="center"/>
      <protection locked="0"/>
    </xf>
    <xf numFmtId="164" fontId="10" fillId="6" borderId="1" xfId="3" applyNumberFormat="1" applyFont="1" applyBorder="1" applyAlignment="1" applyProtection="1">
      <alignment horizontal="right"/>
      <protection locked="0"/>
    </xf>
    <xf numFmtId="164" fontId="10" fillId="6" borderId="1" xfId="3" applyNumberFormat="1" applyFont="1" applyBorder="1" applyAlignment="1" applyProtection="1">
      <protection locked="0"/>
    </xf>
    <xf numFmtId="3" fontId="6" fillId="7" borderId="1" xfId="3" applyNumberFormat="1" applyFont="1" applyFill="1" applyBorder="1" applyAlignment="1" applyProtection="1"/>
    <xf numFmtId="3" fontId="6" fillId="7" borderId="28" xfId="3" applyNumberFormat="1" applyFont="1" applyFill="1" applyBorder="1" applyAlignment="1" applyProtection="1"/>
    <xf numFmtId="0" fontId="16" fillId="7" borderId="27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/>
    </xf>
    <xf numFmtId="0" fontId="16" fillId="0" borderId="27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8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68" xfId="0" applyFont="1" applyBorder="1" applyAlignment="1">
      <alignment vertical="center" wrapText="1"/>
    </xf>
    <xf numFmtId="166" fontId="8" fillId="7" borderId="7" xfId="0" applyNumberFormat="1" applyFont="1" applyFill="1" applyBorder="1" applyAlignment="1">
      <alignment horizontal="center"/>
    </xf>
    <xf numFmtId="166" fontId="8" fillId="7" borderId="35" xfId="0" applyNumberFormat="1" applyFont="1" applyFill="1" applyBorder="1" applyAlignment="1">
      <alignment horizontal="center"/>
    </xf>
    <xf numFmtId="0" fontId="6" fillId="7" borderId="32" xfId="0" applyFont="1" applyFill="1" applyBorder="1"/>
    <xf numFmtId="0" fontId="6" fillId="7" borderId="52" xfId="0" applyFont="1" applyFill="1" applyBorder="1"/>
    <xf numFmtId="0" fontId="10" fillId="7" borderId="27" xfId="0" applyFont="1" applyFill="1" applyBorder="1" applyAlignment="1">
      <alignment horizontal="left"/>
    </xf>
    <xf numFmtId="0" fontId="6" fillId="7" borderId="27" xfId="0" applyFont="1" applyFill="1" applyBorder="1" applyAlignment="1">
      <alignment horizontal="left" vertical="center" wrapText="1"/>
    </xf>
    <xf numFmtId="0" fontId="13" fillId="7" borderId="27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6" fillId="7" borderId="27" xfId="4" applyFont="1" applyFill="1" applyBorder="1" applyAlignment="1">
      <alignment horizontal="left" wrapText="1"/>
    </xf>
    <xf numFmtId="0" fontId="8" fillId="7" borderId="27" xfId="4" applyFont="1" applyFill="1" applyBorder="1" applyAlignment="1">
      <alignment horizontal="left" wrapText="1"/>
    </xf>
    <xf numFmtId="0" fontId="8" fillId="7" borderId="65" xfId="4" applyFont="1" applyFill="1" applyBorder="1" applyAlignment="1">
      <alignment horizontal="left" wrapText="1"/>
    </xf>
    <xf numFmtId="0" fontId="0" fillId="7" borderId="44" xfId="0" applyFill="1" applyBorder="1"/>
    <xf numFmtId="0" fontId="0" fillId="7" borderId="0" xfId="0" applyFill="1"/>
    <xf numFmtId="0" fontId="23" fillId="7" borderId="45" xfId="0" applyFont="1" applyFill="1" applyBorder="1"/>
    <xf numFmtId="0" fontId="27" fillId="7" borderId="44" xfId="0" applyFont="1" applyFill="1" applyBorder="1" applyAlignment="1">
      <alignment wrapText="1"/>
    </xf>
    <xf numFmtId="0" fontId="8" fillId="7" borderId="0" xfId="0" applyFont="1" applyFill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8" fillId="7" borderId="44" xfId="4" applyFont="1" applyFill="1" applyBorder="1" applyAlignment="1">
      <alignment vertical="center" wrapText="1"/>
    </xf>
    <xf numFmtId="0" fontId="8" fillId="7" borderId="0" xfId="4" applyFont="1" applyFill="1" applyAlignment="1">
      <alignment vertical="center" wrapText="1"/>
    </xf>
    <xf numFmtId="14" fontId="8" fillId="7" borderId="1" xfId="4" applyNumberFormat="1" applyFont="1" applyFill="1" applyBorder="1" applyAlignment="1">
      <alignment horizontal="center" vertical="center" wrapText="1"/>
    </xf>
    <xf numFmtId="0" fontId="0" fillId="7" borderId="47" xfId="0" applyFill="1" applyBorder="1"/>
    <xf numFmtId="0" fontId="0" fillId="7" borderId="67" xfId="0" applyFill="1" applyBorder="1"/>
    <xf numFmtId="164" fontId="0" fillId="7" borderId="67" xfId="0" applyNumberFormat="1" applyFill="1" applyBorder="1"/>
    <xf numFmtId="3" fontId="0" fillId="7" borderId="67" xfId="0" applyNumberFormat="1" applyFill="1" applyBorder="1"/>
    <xf numFmtId="3" fontId="0" fillId="7" borderId="68" xfId="0" applyNumberFormat="1" applyFill="1" applyBorder="1"/>
    <xf numFmtId="0" fontId="20" fillId="8" borderId="1" xfId="0" applyFont="1" applyFill="1" applyBorder="1" applyAlignment="1" applyProtection="1">
      <alignment horizontal="center" vertical="center" wrapText="1"/>
      <protection locked="0"/>
    </xf>
    <xf numFmtId="164" fontId="10" fillId="6" borderId="77" xfId="3" applyNumberFormat="1" applyFont="1" applyBorder="1" applyAlignment="1" applyProtection="1">
      <alignment horizontal="left"/>
      <protection locked="0"/>
    </xf>
    <xf numFmtId="164" fontId="10" fillId="6" borderId="78" xfId="3" applyNumberFormat="1" applyFont="1" applyBorder="1" applyAlignment="1" applyProtection="1">
      <alignment horizontal="left"/>
      <protection locked="0"/>
    </xf>
    <xf numFmtId="164" fontId="6" fillId="6" borderId="11" xfId="3" applyNumberFormat="1" applyFont="1" applyAlignment="1" applyProtection="1">
      <protection locked="0"/>
    </xf>
    <xf numFmtId="164" fontId="6" fillId="6" borderId="79" xfId="3" applyNumberFormat="1" applyFont="1" applyBorder="1" applyAlignment="1" applyProtection="1">
      <protection locked="0"/>
    </xf>
    <xf numFmtId="164" fontId="8" fillId="7" borderId="79" xfId="3" applyNumberFormat="1" applyFont="1" applyFill="1" applyBorder="1" applyAlignment="1" applyProtection="1"/>
    <xf numFmtId="0" fontId="10" fillId="7" borderId="27" xfId="0" applyFont="1" applyFill="1" applyBorder="1"/>
    <xf numFmtId="0" fontId="8" fillId="7" borderId="27" xfId="4" applyFont="1" applyFill="1" applyBorder="1" applyAlignment="1">
      <alignment wrapText="1"/>
    </xf>
    <xf numFmtId="0" fontId="8" fillId="7" borderId="2" xfId="4" applyFont="1" applyFill="1" applyBorder="1" applyAlignment="1">
      <alignment horizontal="center" wrapText="1"/>
    </xf>
    <xf numFmtId="0" fontId="8" fillId="7" borderId="1" xfId="4" applyFont="1" applyFill="1" applyBorder="1" applyAlignment="1">
      <alignment horizontal="center" wrapText="1"/>
    </xf>
    <xf numFmtId="0" fontId="8" fillId="7" borderId="5" xfId="4" applyFont="1" applyFill="1" applyBorder="1" applyAlignment="1">
      <alignment horizontal="center" wrapText="1"/>
    </xf>
    <xf numFmtId="0" fontId="13" fillId="7" borderId="28" xfId="4" applyFont="1" applyFill="1" applyBorder="1" applyAlignment="1">
      <alignment horizontal="center" wrapText="1"/>
    </xf>
    <xf numFmtId="0" fontId="8" fillId="7" borderId="25" xfId="4" applyFont="1" applyFill="1" applyBorder="1" applyAlignment="1">
      <alignment horizontal="left" wrapText="1"/>
    </xf>
    <xf numFmtId="0" fontId="8" fillId="7" borderId="1" xfId="4" quotePrefix="1" applyFont="1" applyFill="1" applyBorder="1" applyAlignment="1">
      <alignment horizontal="center" wrapText="1"/>
    </xf>
    <xf numFmtId="0" fontId="10" fillId="7" borderId="27" xfId="4" applyFont="1" applyFill="1" applyBorder="1" applyAlignment="1">
      <alignment horizontal="left" wrapText="1"/>
    </xf>
    <xf numFmtId="0" fontId="10" fillId="7" borderId="1" xfId="5" quotePrefix="1" applyFont="1" applyFill="1" applyBorder="1" applyAlignment="1">
      <alignment horizontal="center" vertical="center" wrapText="1"/>
    </xf>
    <xf numFmtId="0" fontId="10" fillId="7" borderId="2" xfId="4" applyFont="1" applyFill="1" applyBorder="1" applyAlignment="1">
      <alignment horizontal="center" wrapText="1"/>
    </xf>
    <xf numFmtId="0" fontId="10" fillId="7" borderId="3" xfId="4" applyFont="1" applyFill="1" applyBorder="1" applyAlignment="1">
      <alignment horizontal="center" wrapText="1"/>
    </xf>
    <xf numFmtId="0" fontId="6" fillId="7" borderId="1" xfId="4" applyFont="1" applyFill="1" applyBorder="1" applyAlignment="1">
      <alignment horizontal="center" wrapText="1"/>
    </xf>
    <xf numFmtId="0" fontId="10" fillId="7" borderId="1" xfId="4" applyFont="1" applyFill="1" applyBorder="1" applyAlignment="1">
      <alignment horizontal="center" wrapText="1"/>
    </xf>
    <xf numFmtId="0" fontId="8" fillId="7" borderId="40" xfId="4" applyFont="1" applyFill="1" applyBorder="1" applyAlignment="1">
      <alignment horizontal="left" wrapText="1"/>
    </xf>
    <xf numFmtId="0" fontId="8" fillId="7" borderId="32" xfId="4" applyFont="1" applyFill="1" applyBorder="1" applyAlignment="1">
      <alignment horizontal="center" wrapText="1"/>
    </xf>
    <xf numFmtId="0" fontId="8" fillId="7" borderId="42" xfId="4" applyFont="1" applyFill="1" applyBorder="1" applyAlignment="1">
      <alignment horizontal="left" wrapText="1"/>
    </xf>
    <xf numFmtId="0" fontId="8" fillId="7" borderId="61" xfId="4" applyFont="1" applyFill="1" applyBorder="1" applyAlignment="1">
      <alignment horizontal="center" wrapText="1"/>
    </xf>
    <xf numFmtId="0" fontId="8" fillId="7" borderId="3" xfId="4" applyFont="1" applyFill="1" applyBorder="1" applyAlignment="1">
      <alignment horizontal="center" wrapText="1"/>
    </xf>
    <xf numFmtId="0" fontId="6" fillId="7" borderId="25" xfId="4" applyFont="1" applyFill="1" applyBorder="1" applyAlignment="1">
      <alignment horizontal="left" wrapText="1"/>
    </xf>
    <xf numFmtId="0" fontId="6" fillId="7" borderId="3" xfId="4" applyFont="1" applyFill="1" applyBorder="1" applyAlignment="1">
      <alignment horizontal="center" wrapText="1"/>
    </xf>
    <xf numFmtId="0" fontId="6" fillId="7" borderId="3" xfId="4" applyFont="1" applyFill="1" applyBorder="1" applyAlignment="1">
      <alignment horizontal="left" wrapText="1"/>
    </xf>
    <xf numFmtId="0" fontId="7" fillId="7" borderId="44" xfId="0" applyFont="1" applyFill="1" applyBorder="1"/>
    <xf numFmtId="0" fontId="7" fillId="7" borderId="0" xfId="0" applyFont="1" applyFill="1" applyAlignment="1">
      <alignment horizontal="center"/>
    </xf>
    <xf numFmtId="164" fontId="7" fillId="7" borderId="0" xfId="0" applyNumberFormat="1" applyFont="1" applyFill="1"/>
    <xf numFmtId="0" fontId="6" fillId="7" borderId="0" xfId="0" applyFont="1" applyFill="1"/>
    <xf numFmtId="164" fontId="7" fillId="7" borderId="45" xfId="0" applyNumberFormat="1" applyFont="1" applyFill="1" applyBorder="1"/>
    <xf numFmtId="0" fontId="18" fillId="7" borderId="0" xfId="0" applyFont="1" applyFill="1" applyAlignment="1">
      <alignment wrapText="1"/>
    </xf>
    <xf numFmtId="0" fontId="18" fillId="7" borderId="45" xfId="0" applyFont="1" applyFill="1" applyBorder="1" applyAlignment="1">
      <alignment wrapText="1"/>
    </xf>
    <xf numFmtId="0" fontId="10" fillId="7" borderId="25" xfId="0" applyFont="1" applyFill="1" applyBorder="1" applyAlignment="1">
      <alignment vertical="center" wrapText="1"/>
    </xf>
    <xf numFmtId="0" fontId="10" fillId="7" borderId="32" xfId="0" applyFont="1" applyFill="1" applyBorder="1" applyAlignment="1">
      <alignment horizontal="center" wrapText="1"/>
    </xf>
    <xf numFmtId="0" fontId="8" fillId="7" borderId="6" xfId="4" applyFont="1" applyFill="1" applyBorder="1" applyAlignment="1">
      <alignment horizontal="center" wrapText="1"/>
    </xf>
    <xf numFmtId="164" fontId="8" fillId="7" borderId="1" xfId="4" applyNumberFormat="1" applyFont="1" applyFill="1" applyBorder="1" applyAlignment="1">
      <alignment horizontal="right" wrapText="1"/>
    </xf>
    <xf numFmtId="164" fontId="6" fillId="7" borderId="1" xfId="4" applyNumberFormat="1" applyFont="1" applyFill="1" applyBorder="1" applyAlignment="1">
      <alignment horizontal="right" wrapText="1"/>
    </xf>
    <xf numFmtId="164" fontId="8" fillId="7" borderId="7" xfId="4" applyNumberFormat="1" applyFont="1" applyFill="1" applyBorder="1" applyAlignment="1">
      <alignment horizontal="right" wrapText="1"/>
    </xf>
    <xf numFmtId="164" fontId="8" fillId="7" borderId="12" xfId="4" applyNumberFormat="1" applyFont="1" applyFill="1" applyBorder="1" applyAlignment="1">
      <alignment horizontal="right" wrapText="1"/>
    </xf>
    <xf numFmtId="0" fontId="8" fillId="7" borderId="44" xfId="4" applyFont="1" applyFill="1" applyBorder="1" applyAlignment="1">
      <alignment horizontal="left" wrapText="1"/>
    </xf>
    <xf numFmtId="0" fontId="8" fillId="7" borderId="0" xfId="4" applyFont="1" applyFill="1" applyAlignment="1">
      <alignment horizontal="center" wrapText="1"/>
    </xf>
    <xf numFmtId="0" fontId="8" fillId="7" borderId="0" xfId="4" applyFont="1" applyFill="1" applyAlignment="1">
      <alignment horizontal="left" wrapText="1"/>
    </xf>
    <xf numFmtId="0" fontId="7" fillId="7" borderId="0" xfId="4" applyFont="1" applyFill="1" applyAlignment="1">
      <alignment vertical="center" wrapText="1"/>
    </xf>
    <xf numFmtId="0" fontId="7" fillId="7" borderId="45" xfId="4" applyFont="1" applyFill="1" applyBorder="1" applyAlignment="1">
      <alignment vertical="center" wrapText="1"/>
    </xf>
    <xf numFmtId="0" fontId="9" fillId="7" borderId="60" xfId="4" applyFont="1" applyFill="1" applyBorder="1" applyAlignment="1">
      <alignment wrapText="1"/>
    </xf>
    <xf numFmtId="0" fontId="9" fillId="7" borderId="47" xfId="4" applyFont="1" applyFill="1" applyBorder="1" applyAlignment="1">
      <alignment horizontal="center" wrapText="1"/>
    </xf>
    <xf numFmtId="0" fontId="9" fillId="7" borderId="47" xfId="4" applyFont="1" applyFill="1" applyBorder="1" applyAlignment="1">
      <alignment wrapText="1"/>
    </xf>
    <xf numFmtId="0" fontId="25" fillId="7" borderId="47" xfId="4" applyFont="1" applyFill="1" applyBorder="1" applyAlignment="1">
      <alignment vertical="center" wrapText="1"/>
    </xf>
    <xf numFmtId="0" fontId="7" fillId="7" borderId="47" xfId="4" applyFont="1" applyFill="1" applyBorder="1" applyAlignment="1">
      <alignment horizontal="center" wrapText="1"/>
    </xf>
    <xf numFmtId="0" fontId="7" fillId="7" borderId="48" xfId="4" applyFont="1" applyFill="1" applyBorder="1" applyAlignment="1">
      <alignment horizontal="center" wrapText="1"/>
    </xf>
    <xf numFmtId="164" fontId="10" fillId="6" borderId="11" xfId="3" applyNumberFormat="1" applyFont="1" applyAlignment="1" applyProtection="1">
      <protection locked="0"/>
    </xf>
    <xf numFmtId="164" fontId="10" fillId="7" borderId="11" xfId="3" applyNumberFormat="1" applyFont="1" applyFill="1" applyAlignment="1" applyProtection="1"/>
    <xf numFmtId="2" fontId="10" fillId="7" borderId="43" xfId="3" applyNumberFormat="1" applyFont="1" applyFill="1" applyBorder="1" applyAlignment="1" applyProtection="1"/>
    <xf numFmtId="0" fontId="8" fillId="7" borderId="27" xfId="0" applyFont="1" applyFill="1" applyBorder="1"/>
    <xf numFmtId="0" fontId="8" fillId="7" borderId="1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10" fillId="7" borderId="53" xfId="4" applyFont="1" applyFill="1" applyBorder="1" applyAlignment="1">
      <alignment horizontal="left" wrapText="1"/>
    </xf>
    <xf numFmtId="0" fontId="6" fillId="7" borderId="63" xfId="4" applyFont="1" applyFill="1" applyBorder="1" applyAlignment="1">
      <alignment horizontal="left" wrapText="1"/>
    </xf>
    <xf numFmtId="0" fontId="6" fillId="7" borderId="46" xfId="4" applyFont="1" applyFill="1" applyBorder="1" applyAlignment="1">
      <alignment horizontal="left" wrapText="1"/>
    </xf>
    <xf numFmtId="0" fontId="10" fillId="7" borderId="53" xfId="0" applyFont="1" applyFill="1" applyBorder="1" applyAlignment="1">
      <alignment vertical="center" wrapText="1"/>
    </xf>
    <xf numFmtId="0" fontId="10" fillId="7" borderId="65" xfId="0" applyFont="1" applyFill="1" applyBorder="1" applyAlignment="1">
      <alignment vertical="center" wrapText="1"/>
    </xf>
    <xf numFmtId="0" fontId="10" fillId="7" borderId="46" xfId="0" applyFont="1" applyFill="1" applyBorder="1" applyAlignment="1">
      <alignment horizontal="left" vertical="center" wrapText="1"/>
    </xf>
    <xf numFmtId="0" fontId="10" fillId="7" borderId="31" xfId="0" applyFont="1" applyFill="1" applyBorder="1" applyAlignment="1">
      <alignment horizontal="left" vertical="center" wrapText="1"/>
    </xf>
    <xf numFmtId="164" fontId="7" fillId="7" borderId="0" xfId="3" applyNumberFormat="1" applyFont="1" applyFill="1" applyBorder="1" applyAlignment="1" applyProtection="1"/>
    <xf numFmtId="0" fontId="8" fillId="7" borderId="58" xfId="4" applyFont="1" applyFill="1" applyBorder="1" applyAlignment="1">
      <alignment wrapText="1"/>
    </xf>
    <xf numFmtId="0" fontId="8" fillId="7" borderId="4" xfId="4" applyFont="1" applyFill="1" applyBorder="1" applyAlignment="1">
      <alignment wrapText="1"/>
    </xf>
    <xf numFmtId="0" fontId="7" fillId="7" borderId="4" xfId="4" applyFont="1" applyFill="1" applyBorder="1" applyAlignment="1">
      <alignment horizontal="left" wrapText="1"/>
    </xf>
    <xf numFmtId="0" fontId="7" fillId="7" borderId="55" xfId="4" applyFont="1" applyFill="1" applyBorder="1" applyAlignment="1">
      <alignment horizontal="left" wrapText="1"/>
    </xf>
    <xf numFmtId="0" fontId="8" fillId="7" borderId="0" xfId="4" applyFont="1" applyFill="1" applyAlignment="1">
      <alignment wrapText="1"/>
    </xf>
    <xf numFmtId="0" fontId="7" fillId="7" borderId="0" xfId="4" applyFont="1" applyFill="1" applyAlignment="1">
      <alignment horizontal="left" wrapText="1"/>
    </xf>
    <xf numFmtId="164" fontId="8" fillId="7" borderId="4" xfId="4" applyNumberFormat="1" applyFont="1" applyFill="1" applyBorder="1" applyAlignment="1">
      <alignment wrapText="1"/>
    </xf>
    <xf numFmtId="0" fontId="8" fillId="7" borderId="44" xfId="4" applyFont="1" applyFill="1" applyBorder="1" applyAlignment="1">
      <alignment wrapText="1"/>
    </xf>
    <xf numFmtId="0" fontId="13" fillId="7" borderId="1" xfId="4" applyFont="1" applyFill="1" applyBorder="1" applyAlignment="1">
      <alignment horizontal="center" wrapText="1"/>
    </xf>
    <xf numFmtId="165" fontId="10" fillId="7" borderId="1" xfId="2" applyNumberFormat="1" applyFont="1" applyFill="1" applyBorder="1" applyAlignment="1" applyProtection="1">
      <alignment horizontal="center"/>
    </xf>
    <xf numFmtId="164" fontId="10" fillId="7" borderId="1" xfId="3" applyNumberFormat="1" applyFont="1" applyFill="1" applyBorder="1" applyAlignment="1" applyProtection="1">
      <alignment horizontal="left"/>
    </xf>
    <xf numFmtId="14" fontId="10" fillId="7" borderId="1" xfId="3" applyNumberFormat="1" applyFont="1" applyFill="1" applyBorder="1" applyAlignment="1" applyProtection="1">
      <alignment horizontal="left"/>
    </xf>
    <xf numFmtId="164" fontId="6" fillId="6" borderId="5" xfId="3" applyNumberFormat="1" applyFont="1" applyBorder="1" applyAlignment="1" applyProtection="1">
      <alignment horizontal="left" vertical="center" wrapText="1"/>
      <protection locked="0"/>
    </xf>
    <xf numFmtId="164" fontId="6" fillId="6" borderId="3" xfId="3" applyNumberFormat="1" applyFont="1" applyBorder="1" applyAlignment="1" applyProtection="1">
      <alignment horizontal="left" vertical="center" wrapText="1"/>
      <protection locked="0"/>
    </xf>
    <xf numFmtId="164" fontId="6" fillId="6" borderId="26" xfId="3" applyNumberFormat="1" applyFont="1" applyBorder="1" applyAlignment="1" applyProtection="1">
      <alignment horizontal="left" vertical="center" wrapText="1"/>
      <protection locked="0"/>
    </xf>
    <xf numFmtId="0" fontId="11" fillId="4" borderId="56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center" vertical="center" wrapText="1"/>
    </xf>
    <xf numFmtId="0" fontId="16" fillId="7" borderId="4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/>
    </xf>
    <xf numFmtId="0" fontId="16" fillId="7" borderId="49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164" fontId="6" fillId="6" borderId="5" xfId="3" applyNumberFormat="1" applyFont="1" applyBorder="1" applyAlignment="1" applyProtection="1">
      <alignment horizontal="left" vertical="center" wrapText="1"/>
      <protection locked="0"/>
    </xf>
    <xf numFmtId="164" fontId="6" fillId="6" borderId="3" xfId="3" applyNumberFormat="1" applyFont="1" applyBorder="1" applyAlignment="1" applyProtection="1">
      <alignment horizontal="left" vertical="center" wrapText="1"/>
      <protection locked="0"/>
    </xf>
    <xf numFmtId="164" fontId="6" fillId="6" borderId="26" xfId="3" applyNumberFormat="1" applyFont="1" applyBorder="1" applyAlignment="1" applyProtection="1">
      <alignment horizontal="left" vertical="center" wrapText="1"/>
      <protection locked="0"/>
    </xf>
    <xf numFmtId="164" fontId="6" fillId="6" borderId="22" xfId="3" applyNumberFormat="1" applyFont="1" applyBorder="1" applyAlignment="1" applyProtection="1">
      <alignment horizontal="left" vertical="center" wrapText="1"/>
      <protection locked="0"/>
    </xf>
    <xf numFmtId="164" fontId="6" fillId="6" borderId="4" xfId="3" applyNumberFormat="1" applyFont="1" applyBorder="1" applyAlignment="1" applyProtection="1">
      <alignment horizontal="left" vertical="center" wrapText="1"/>
      <protection locked="0"/>
    </xf>
    <xf numFmtId="164" fontId="6" fillId="6" borderId="55" xfId="3" applyNumberFormat="1" applyFont="1" applyBorder="1" applyAlignment="1" applyProtection="1">
      <alignment horizontal="left" vertical="center" wrapText="1"/>
      <protection locked="0"/>
    </xf>
    <xf numFmtId="0" fontId="15" fillId="3" borderId="58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1" fillId="4" borderId="56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1" fillId="4" borderId="4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0" borderId="0" xfId="0" applyFont="1"/>
    <xf numFmtId="0" fontId="12" fillId="0" borderId="45" xfId="0" applyFont="1" applyBorder="1"/>
    <xf numFmtId="164" fontId="6" fillId="6" borderId="19" xfId="3" applyNumberFormat="1" applyFont="1" applyBorder="1" applyAlignment="1" applyProtection="1">
      <alignment horizontal="left" vertical="center" wrapText="1"/>
      <protection locked="0"/>
    </xf>
    <xf numFmtId="164" fontId="6" fillId="6" borderId="32" xfId="3" applyNumberFormat="1" applyFont="1" applyBorder="1" applyAlignment="1" applyProtection="1">
      <alignment horizontal="left" vertical="center" wrapText="1"/>
      <protection locked="0"/>
    </xf>
    <xf numFmtId="164" fontId="6" fillId="6" borderId="52" xfId="3" applyNumberFormat="1" applyFont="1" applyBorder="1" applyAlignment="1" applyProtection="1">
      <alignment horizontal="left" vertical="center" wrapText="1"/>
      <protection locked="0"/>
    </xf>
    <xf numFmtId="0" fontId="12" fillId="4" borderId="0" xfId="0" applyFont="1" applyFill="1"/>
    <xf numFmtId="0" fontId="12" fillId="4" borderId="45" xfId="0" applyFont="1" applyFill="1" applyBorder="1"/>
    <xf numFmtId="0" fontId="15" fillId="3" borderId="59" xfId="0" applyFont="1" applyFill="1" applyBorder="1" applyAlignment="1">
      <alignment horizontal="left" vertical="center" wrapText="1"/>
    </xf>
    <xf numFmtId="0" fontId="15" fillId="3" borderId="50" xfId="0" applyFont="1" applyFill="1" applyBorder="1" applyAlignment="1">
      <alignment horizontal="left" vertical="center" wrapText="1"/>
    </xf>
    <xf numFmtId="0" fontId="26" fillId="3" borderId="25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8" fillId="7" borderId="40" xfId="0" applyFont="1" applyFill="1" applyBorder="1" applyAlignment="1">
      <alignment horizontal="left"/>
    </xf>
    <xf numFmtId="0" fontId="8" fillId="7" borderId="32" xfId="0" applyFont="1" applyFill="1" applyBorder="1" applyAlignment="1">
      <alignment horizontal="left"/>
    </xf>
    <xf numFmtId="0" fontId="8" fillId="7" borderId="18" xfId="0" applyFont="1" applyFill="1" applyBorder="1" applyAlignment="1">
      <alignment horizontal="left"/>
    </xf>
    <xf numFmtId="0" fontId="13" fillId="3" borderId="25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164" fontId="6" fillId="7" borderId="1" xfId="3" applyNumberFormat="1" applyFont="1" applyFill="1" applyBorder="1" applyAlignment="1" applyProtection="1">
      <alignment horizontal="center" vertical="center"/>
    </xf>
    <xf numFmtId="164" fontId="6" fillId="7" borderId="28" xfId="3" applyNumberFormat="1" applyFont="1" applyFill="1" applyBorder="1" applyAlignment="1" applyProtection="1">
      <alignment horizontal="center" vertical="center"/>
    </xf>
    <xf numFmtId="0" fontId="11" fillId="4" borderId="23" xfId="4" applyFont="1" applyFill="1" applyBorder="1" applyAlignment="1">
      <alignment horizontal="center" vertical="center" wrapText="1"/>
    </xf>
    <xf numFmtId="0" fontId="11" fillId="4" borderId="17" xfId="4" applyFont="1" applyFill="1" applyBorder="1" applyAlignment="1">
      <alignment horizontal="center" vertical="center" wrapText="1"/>
    </xf>
    <xf numFmtId="0" fontId="11" fillId="4" borderId="24" xfId="4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164" fontId="10" fillId="6" borderId="21" xfId="3" applyNumberFormat="1" applyFont="1" applyBorder="1" applyAlignment="1" applyProtection="1">
      <alignment horizontal="left" vertical="center" wrapText="1"/>
      <protection locked="0"/>
    </xf>
    <xf numFmtId="164" fontId="10" fillId="6" borderId="20" xfId="3" applyNumberFormat="1" applyFont="1" applyBorder="1" applyAlignment="1" applyProtection="1">
      <alignment horizontal="left" vertical="center" wrapText="1"/>
      <protection locked="0"/>
    </xf>
    <xf numFmtId="164" fontId="10" fillId="6" borderId="37" xfId="3" applyNumberFormat="1" applyFont="1" applyBorder="1" applyAlignment="1" applyProtection="1">
      <alignment horizontal="left" vertical="center" wrapText="1"/>
      <protection locked="0"/>
    </xf>
    <xf numFmtId="0" fontId="27" fillId="7" borderId="60" xfId="0" applyFont="1" applyFill="1" applyBorder="1" applyAlignment="1">
      <alignment horizontal="left" vertical="center" wrapText="1"/>
    </xf>
    <xf numFmtId="0" fontId="27" fillId="7" borderId="47" xfId="0" applyFont="1" applyFill="1" applyBorder="1" applyAlignment="1">
      <alignment horizontal="left" vertical="center" wrapText="1"/>
    </xf>
    <xf numFmtId="0" fontId="27" fillId="7" borderId="67" xfId="0" applyFont="1" applyFill="1" applyBorder="1" applyAlignment="1">
      <alignment horizontal="left" vertical="center" wrapText="1"/>
    </xf>
    <xf numFmtId="0" fontId="8" fillId="7" borderId="5" xfId="4" applyFont="1" applyFill="1" applyBorder="1" applyAlignment="1">
      <alignment horizontal="left" vertical="center" wrapText="1"/>
    </xf>
    <xf numFmtId="0" fontId="8" fillId="7" borderId="2" xfId="4" applyFont="1" applyFill="1" applyBorder="1" applyAlignment="1">
      <alignment horizontal="left" vertical="center" wrapText="1"/>
    </xf>
    <xf numFmtId="0" fontId="27" fillId="7" borderId="1" xfId="0" applyFont="1" applyFill="1" applyBorder="1" applyAlignment="1">
      <alignment horizontal="left" vertical="center" wrapText="1"/>
    </xf>
    <xf numFmtId="0" fontId="18" fillId="7" borderId="34" xfId="4" applyFont="1" applyFill="1" applyBorder="1" applyAlignment="1">
      <alignment horizontal="left" wrapText="1"/>
    </xf>
    <xf numFmtId="0" fontId="18" fillId="7" borderId="0" xfId="4" applyFont="1" applyFill="1" applyAlignment="1">
      <alignment horizontal="left" wrapText="1"/>
    </xf>
    <xf numFmtId="0" fontId="18" fillId="7" borderId="45" xfId="4" applyFont="1" applyFill="1" applyBorder="1" applyAlignment="1">
      <alignment horizontal="left" wrapText="1"/>
    </xf>
    <xf numFmtId="0" fontId="10" fillId="6" borderId="19" xfId="3" applyFont="1" applyBorder="1" applyAlignment="1" applyProtection="1">
      <alignment horizontal="left" vertical="center" wrapText="1"/>
      <protection locked="0"/>
    </xf>
    <xf numFmtId="0" fontId="10" fillId="6" borderId="32" xfId="3" applyFont="1" applyBorder="1" applyAlignment="1" applyProtection="1">
      <alignment horizontal="left" vertical="center" wrapText="1"/>
      <protection locked="0"/>
    </xf>
    <xf numFmtId="0" fontId="10" fillId="6" borderId="52" xfId="3" applyFont="1" applyBorder="1" applyAlignment="1" applyProtection="1">
      <alignment horizontal="left" vertical="center" wrapText="1"/>
      <protection locked="0"/>
    </xf>
    <xf numFmtId="0" fontId="10" fillId="6" borderId="5" xfId="3" applyFont="1" applyBorder="1" applyAlignment="1" applyProtection="1">
      <alignment horizontal="left" vertical="center" wrapText="1"/>
      <protection locked="0"/>
    </xf>
    <xf numFmtId="0" fontId="10" fillId="6" borderId="3" xfId="3" applyFont="1" applyBorder="1" applyAlignment="1" applyProtection="1">
      <alignment horizontal="left" vertical="center" wrapText="1"/>
      <protection locked="0"/>
    </xf>
    <xf numFmtId="0" fontId="10" fillId="6" borderId="26" xfId="3" applyFont="1" applyBorder="1" applyAlignment="1" applyProtection="1">
      <alignment horizontal="left" vertical="center" wrapText="1"/>
      <protection locked="0"/>
    </xf>
    <xf numFmtId="0" fontId="11" fillId="4" borderId="25" xfId="4" applyFont="1" applyFill="1" applyBorder="1" applyAlignment="1">
      <alignment horizontal="center" vertical="center" wrapText="1"/>
    </xf>
    <xf numFmtId="0" fontId="11" fillId="4" borderId="3" xfId="4" applyFont="1" applyFill="1" applyBorder="1" applyAlignment="1">
      <alignment horizontal="center" vertical="center" wrapText="1"/>
    </xf>
    <xf numFmtId="0" fontId="11" fillId="4" borderId="26" xfId="4" applyFont="1" applyFill="1" applyBorder="1" applyAlignment="1">
      <alignment horizontal="center" vertical="center" wrapText="1"/>
    </xf>
    <xf numFmtId="0" fontId="7" fillId="7" borderId="0" xfId="4" applyFont="1" applyFill="1" applyAlignment="1">
      <alignment horizontal="left" wrapText="1"/>
    </xf>
    <xf numFmtId="0" fontId="8" fillId="7" borderId="25" xfId="4" applyFont="1" applyFill="1" applyBorder="1" applyAlignment="1">
      <alignment horizontal="left" wrapText="1"/>
    </xf>
    <xf numFmtId="0" fontId="8" fillId="7" borderId="2" xfId="4" applyFont="1" applyFill="1" applyBorder="1" applyAlignment="1">
      <alignment horizontal="left" wrapText="1"/>
    </xf>
    <xf numFmtId="0" fontId="10" fillId="7" borderId="27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6" fillId="7" borderId="25" xfId="4" applyFont="1" applyFill="1" applyBorder="1" applyAlignment="1">
      <alignment horizontal="left" wrapText="1"/>
    </xf>
    <xf numFmtId="0" fontId="6" fillId="7" borderId="2" xfId="4" applyFont="1" applyFill="1" applyBorder="1" applyAlignment="1">
      <alignment horizontal="left" wrapText="1"/>
    </xf>
    <xf numFmtId="14" fontId="6" fillId="6" borderId="22" xfId="3" applyNumberFormat="1" applyFont="1" applyBorder="1" applyAlignment="1" applyProtection="1">
      <alignment horizontal="center"/>
      <protection locked="0"/>
    </xf>
    <xf numFmtId="14" fontId="6" fillId="6" borderId="4" xfId="3" applyNumberFormat="1" applyFont="1" applyBorder="1" applyAlignment="1" applyProtection="1">
      <alignment horizontal="center"/>
      <protection locked="0"/>
    </xf>
    <xf numFmtId="0" fontId="13" fillId="7" borderId="44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45" xfId="0" applyFont="1" applyFill="1" applyBorder="1" applyAlignment="1">
      <alignment horizontal="center" vertical="center" wrapText="1"/>
    </xf>
    <xf numFmtId="0" fontId="8" fillId="7" borderId="6" xfId="3" applyFont="1" applyFill="1" applyBorder="1" applyAlignment="1" applyProtection="1">
      <alignment horizontal="center"/>
    </xf>
    <xf numFmtId="0" fontId="8" fillId="7" borderId="49" xfId="3" applyFont="1" applyFill="1" applyBorder="1" applyAlignment="1" applyProtection="1">
      <alignment horizontal="center"/>
    </xf>
    <xf numFmtId="0" fontId="8" fillId="7" borderId="1" xfId="4" applyFont="1" applyFill="1" applyBorder="1" applyAlignment="1">
      <alignment horizontal="left" vertical="center" wrapText="1"/>
    </xf>
    <xf numFmtId="0" fontId="10" fillId="7" borderId="1" xfId="3" applyFont="1" applyFill="1" applyBorder="1" applyAlignment="1" applyProtection="1">
      <alignment horizontal="left" vertical="center" wrapText="1"/>
    </xf>
    <xf numFmtId="0" fontId="10" fillId="7" borderId="25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6" fillId="7" borderId="19" xfId="4" applyFont="1" applyFill="1" applyBorder="1" applyAlignment="1">
      <alignment horizontal="center" wrapText="1"/>
    </xf>
    <xf numFmtId="0" fontId="6" fillId="7" borderId="32" xfId="4" applyFont="1" applyFill="1" applyBorder="1" applyAlignment="1">
      <alignment horizontal="center" wrapText="1"/>
    </xf>
    <xf numFmtId="0" fontId="6" fillId="7" borderId="52" xfId="4" applyFont="1" applyFill="1" applyBorder="1" applyAlignment="1">
      <alignment horizontal="center" wrapText="1"/>
    </xf>
    <xf numFmtId="0" fontId="18" fillId="7" borderId="34" xfId="4" applyFont="1" applyFill="1" applyBorder="1" applyAlignment="1">
      <alignment wrapText="1"/>
    </xf>
    <xf numFmtId="0" fontId="18" fillId="7" borderId="0" xfId="4" applyFont="1" applyFill="1" applyAlignment="1">
      <alignment wrapText="1"/>
    </xf>
    <xf numFmtId="0" fontId="18" fillId="7" borderId="45" xfId="4" applyFont="1" applyFill="1" applyBorder="1" applyAlignment="1">
      <alignment wrapText="1"/>
    </xf>
    <xf numFmtId="0" fontId="8" fillId="7" borderId="25" xfId="4" applyFont="1" applyFill="1" applyBorder="1" applyAlignment="1">
      <alignment horizontal="center" vertical="center" wrapText="1"/>
    </xf>
    <xf numFmtId="0" fontId="8" fillId="7" borderId="3" xfId="4" applyFont="1" applyFill="1" applyBorder="1" applyAlignment="1">
      <alignment horizontal="center" vertical="center" wrapText="1"/>
    </xf>
    <xf numFmtId="0" fontId="8" fillId="7" borderId="26" xfId="4" applyFont="1" applyFill="1" applyBorder="1" applyAlignment="1">
      <alignment horizontal="center" vertical="center" wrapText="1"/>
    </xf>
    <xf numFmtId="0" fontId="8" fillId="7" borderId="42" xfId="4" applyFont="1" applyFill="1" applyBorder="1" applyAlignment="1">
      <alignment horizontal="left" wrapText="1"/>
    </xf>
    <xf numFmtId="0" fontId="8" fillId="7" borderId="62" xfId="4" applyFont="1" applyFill="1" applyBorder="1" applyAlignment="1">
      <alignment horizontal="left" wrapText="1"/>
    </xf>
    <xf numFmtId="0" fontId="25" fillId="7" borderId="0" xfId="4" applyFont="1" applyFill="1" applyAlignment="1">
      <alignment horizontal="left" vertical="center" wrapText="1"/>
    </xf>
    <xf numFmtId="0" fontId="25" fillId="7" borderId="47" xfId="4" applyFont="1" applyFill="1" applyBorder="1" applyAlignment="1">
      <alignment horizontal="left" vertical="center" wrapText="1"/>
    </xf>
    <xf numFmtId="0" fontId="18" fillId="7" borderId="44" xfId="4" applyFont="1" applyFill="1" applyBorder="1" applyAlignment="1">
      <alignment horizontal="left" wrapText="1"/>
    </xf>
    <xf numFmtId="0" fontId="10" fillId="6" borderId="1" xfId="3" applyFont="1" applyBorder="1" applyAlignment="1" applyProtection="1">
      <alignment horizontal="left" vertical="center" wrapText="1"/>
      <protection locked="0"/>
    </xf>
    <xf numFmtId="0" fontId="10" fillId="6" borderId="28" xfId="3" applyFont="1" applyBorder="1" applyAlignment="1" applyProtection="1">
      <alignment horizontal="left" vertical="center" wrapText="1"/>
      <protection locked="0"/>
    </xf>
    <xf numFmtId="0" fontId="8" fillId="7" borderId="3" xfId="4" applyFont="1" applyFill="1" applyBorder="1" applyAlignment="1">
      <alignment horizontal="left" wrapText="1"/>
    </xf>
    <xf numFmtId="0" fontId="8" fillId="7" borderId="26" xfId="4" applyFont="1" applyFill="1" applyBorder="1" applyAlignment="1">
      <alignment horizontal="left" wrapText="1"/>
    </xf>
    <xf numFmtId="0" fontId="6" fillId="6" borderId="1" xfId="3" applyFont="1" applyBorder="1" applyAlignment="1" applyProtection="1">
      <alignment horizontal="left" vertical="center" wrapText="1"/>
      <protection locked="0"/>
    </xf>
    <xf numFmtId="0" fontId="6" fillId="6" borderId="28" xfId="3" applyFont="1" applyBorder="1" applyAlignment="1" applyProtection="1">
      <alignment horizontal="left" vertical="center" wrapText="1"/>
      <protection locked="0"/>
    </xf>
    <xf numFmtId="0" fontId="8" fillId="7" borderId="27" xfId="4" applyFont="1" applyFill="1" applyBorder="1" applyAlignment="1">
      <alignment horizontal="left" wrapText="1"/>
    </xf>
    <xf numFmtId="0" fontId="8" fillId="7" borderId="1" xfId="4" applyFont="1" applyFill="1" applyBorder="1" applyAlignment="1">
      <alignment horizontal="left" wrapText="1"/>
    </xf>
    <xf numFmtId="0" fontId="8" fillId="7" borderId="28" xfId="4" applyFont="1" applyFill="1" applyBorder="1" applyAlignment="1">
      <alignment horizontal="left" wrapText="1"/>
    </xf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FF5757"/>
      <color rgb="FF649981"/>
      <color rgb="FFEAEDE9"/>
      <color rgb="FF9EC2A6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C7"/>
  <sheetViews>
    <sheetView tabSelected="1" view="pageBreakPreview" topLeftCell="A4" zoomScaleNormal="100" zoomScaleSheetLayoutView="100" workbookViewId="0">
      <selection sqref="A1:C1"/>
    </sheetView>
  </sheetViews>
  <sheetFormatPr defaultRowHeight="15" x14ac:dyDescent="0.25"/>
  <cols>
    <col min="1" max="1" width="27.42578125" customWidth="1"/>
    <col min="2" max="2" width="18" style="34" customWidth="1"/>
    <col min="3" max="3" width="140.42578125" customWidth="1"/>
  </cols>
  <sheetData>
    <row r="1" spans="1:3" s="33" customFormat="1" ht="20.100000000000001" customHeight="1" x14ac:dyDescent="0.25">
      <c r="A1" s="214" t="s">
        <v>0</v>
      </c>
      <c r="B1" s="215"/>
      <c r="C1" s="216"/>
    </row>
    <row r="2" spans="1:3" s="33" customFormat="1" ht="114.75" customHeight="1" x14ac:dyDescent="0.25">
      <c r="A2" s="217" t="s">
        <v>1</v>
      </c>
      <c r="B2" s="218"/>
      <c r="C2" s="219"/>
    </row>
    <row r="3" spans="1:3" ht="40.5" customHeight="1" x14ac:dyDescent="0.25">
      <c r="A3" s="94" t="s">
        <v>2</v>
      </c>
      <c r="B3" s="95" t="s">
        <v>3</v>
      </c>
      <c r="C3" s="96" t="s">
        <v>4</v>
      </c>
    </row>
    <row r="4" spans="1:3" ht="51" customHeight="1" x14ac:dyDescent="0.25">
      <c r="A4" s="97" t="s">
        <v>5</v>
      </c>
      <c r="B4" s="98" t="s">
        <v>6</v>
      </c>
      <c r="C4" s="99" t="s">
        <v>7</v>
      </c>
    </row>
    <row r="5" spans="1:3" ht="63.75" customHeight="1" x14ac:dyDescent="0.25">
      <c r="A5" s="97" t="s">
        <v>8</v>
      </c>
      <c r="B5" s="98" t="s">
        <v>6</v>
      </c>
      <c r="C5" s="100" t="s">
        <v>9</v>
      </c>
    </row>
    <row r="6" spans="1:3" ht="277.5" customHeight="1" x14ac:dyDescent="0.25">
      <c r="A6" s="97" t="s">
        <v>10</v>
      </c>
      <c r="B6" s="98" t="s">
        <v>6</v>
      </c>
      <c r="C6" s="100" t="s">
        <v>11</v>
      </c>
    </row>
    <row r="7" spans="1:3" ht="55.5" customHeight="1" thickBot="1" x14ac:dyDescent="0.3">
      <c r="A7" s="101" t="s">
        <v>12</v>
      </c>
      <c r="B7" s="102" t="s">
        <v>6</v>
      </c>
      <c r="C7" s="103" t="s">
        <v>13</v>
      </c>
    </row>
  </sheetData>
  <sheetProtection algorithmName="SHA-512" hashValue="8zt5glk+9GjR9MquQX+jyPLqfG2O0vLcjcpzPjtVG/Vv4DK3InxWuCBrWOgVqI4S0AbvlxjSOtlC1Udd3YonrQ==" saltValue="NGMtxfsyofYNVlnJGOIzRg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  <pageSetUpPr fitToPage="1"/>
  </sheetPr>
  <dimension ref="A1:N30"/>
  <sheetViews>
    <sheetView view="pageBreakPreview" zoomScaleNormal="100" zoomScaleSheetLayoutView="100" workbookViewId="0">
      <selection activeCell="E3" sqref="E3:L3"/>
    </sheetView>
  </sheetViews>
  <sheetFormatPr defaultRowHeight="15" x14ac:dyDescent="0.25"/>
  <cols>
    <col min="5" max="10" width="15.7109375" customWidth="1"/>
    <col min="11" max="11" width="14.28515625" customWidth="1"/>
    <col min="12" max="12" width="13.7109375" customWidth="1"/>
  </cols>
  <sheetData>
    <row r="1" spans="1:14" ht="30" customHeight="1" x14ac:dyDescent="0.25">
      <c r="A1" s="232" t="s">
        <v>14</v>
      </c>
      <c r="B1" s="233"/>
      <c r="C1" s="233"/>
      <c r="D1" s="233"/>
      <c r="E1" s="234"/>
      <c r="F1" s="234"/>
      <c r="G1" s="234"/>
      <c r="H1" s="234"/>
      <c r="I1" s="234"/>
      <c r="J1" s="234"/>
      <c r="K1" s="234"/>
      <c r="L1" s="235"/>
      <c r="M1" s="1"/>
      <c r="N1" s="1"/>
    </row>
    <row r="2" spans="1:14" ht="30" customHeight="1" x14ac:dyDescent="0.25">
      <c r="A2" s="236" t="s">
        <v>15</v>
      </c>
      <c r="B2" s="237"/>
      <c r="C2" s="237"/>
      <c r="D2" s="237"/>
      <c r="E2" s="238"/>
      <c r="F2" s="238"/>
      <c r="G2" s="238"/>
      <c r="H2" s="238"/>
      <c r="I2" s="238"/>
      <c r="J2" s="238"/>
      <c r="K2" s="238"/>
      <c r="L2" s="239"/>
      <c r="M2" s="1"/>
      <c r="N2" s="1"/>
    </row>
    <row r="3" spans="1:14" ht="150" customHeight="1" x14ac:dyDescent="0.25">
      <c r="A3" s="229" t="s">
        <v>16</v>
      </c>
      <c r="B3" s="230"/>
      <c r="C3" s="230"/>
      <c r="D3" s="231"/>
      <c r="E3" s="226"/>
      <c r="F3" s="227"/>
      <c r="G3" s="227"/>
      <c r="H3" s="227"/>
      <c r="I3" s="227"/>
      <c r="J3" s="227"/>
      <c r="K3" s="227"/>
      <c r="L3" s="228"/>
      <c r="M3" s="1"/>
      <c r="N3" s="1"/>
    </row>
    <row r="4" spans="1:14" ht="150" customHeight="1" x14ac:dyDescent="0.25">
      <c r="A4" s="220" t="s">
        <v>17</v>
      </c>
      <c r="B4" s="221"/>
      <c r="C4" s="221"/>
      <c r="D4" s="222"/>
      <c r="E4" s="226"/>
      <c r="F4" s="227"/>
      <c r="G4" s="227"/>
      <c r="H4" s="227"/>
      <c r="I4" s="227"/>
      <c r="J4" s="227"/>
      <c r="K4" s="227"/>
      <c r="L4" s="228"/>
      <c r="M4" s="1"/>
      <c r="N4" s="1"/>
    </row>
    <row r="5" spans="1:14" ht="150" customHeight="1" x14ac:dyDescent="0.25">
      <c r="A5" s="220" t="s">
        <v>18</v>
      </c>
      <c r="B5" s="221"/>
      <c r="C5" s="221"/>
      <c r="D5" s="222"/>
      <c r="E5" s="223"/>
      <c r="F5" s="224"/>
      <c r="G5" s="224"/>
      <c r="H5" s="224"/>
      <c r="I5" s="224"/>
      <c r="J5" s="224"/>
      <c r="K5" s="224"/>
      <c r="L5" s="225"/>
      <c r="M5" s="1"/>
      <c r="N5" s="1"/>
    </row>
    <row r="6" spans="1:14" ht="150" customHeight="1" x14ac:dyDescent="0.25">
      <c r="A6" s="220" t="s">
        <v>19</v>
      </c>
      <c r="B6" s="221"/>
      <c r="C6" s="221"/>
      <c r="D6" s="222"/>
      <c r="E6" s="223"/>
      <c r="F6" s="224"/>
      <c r="G6" s="224"/>
      <c r="H6" s="224"/>
      <c r="I6" s="224"/>
      <c r="J6" s="224"/>
      <c r="K6" s="224"/>
      <c r="L6" s="225"/>
      <c r="M6" s="1"/>
      <c r="N6" s="1"/>
    </row>
    <row r="7" spans="1:14" ht="201" customHeight="1" x14ac:dyDescent="0.25">
      <c r="A7" s="220" t="s">
        <v>20</v>
      </c>
      <c r="B7" s="221"/>
      <c r="C7" s="221"/>
      <c r="D7" s="222"/>
      <c r="E7" s="223"/>
      <c r="F7" s="224"/>
      <c r="G7" s="224"/>
      <c r="H7" s="224"/>
      <c r="I7" s="224"/>
      <c r="J7" s="224"/>
      <c r="K7" s="224"/>
      <c r="L7" s="225"/>
      <c r="M7" s="1"/>
      <c r="N7" s="1"/>
    </row>
    <row r="8" spans="1:14" ht="201" customHeight="1" x14ac:dyDescent="0.25">
      <c r="A8" s="220" t="s">
        <v>21</v>
      </c>
      <c r="B8" s="221"/>
      <c r="C8" s="221"/>
      <c r="D8" s="222"/>
      <c r="E8" s="211"/>
      <c r="F8" s="212"/>
      <c r="G8" s="212"/>
      <c r="H8" s="212"/>
      <c r="I8" s="212"/>
      <c r="J8" s="212"/>
      <c r="K8" s="212"/>
      <c r="L8" s="213"/>
      <c r="M8" s="1"/>
      <c r="N8" s="1"/>
    </row>
    <row r="9" spans="1:14" ht="150" customHeight="1" x14ac:dyDescent="0.25">
      <c r="A9" s="220" t="s">
        <v>22</v>
      </c>
      <c r="B9" s="221"/>
      <c r="C9" s="221"/>
      <c r="D9" s="222"/>
      <c r="E9" s="223"/>
      <c r="F9" s="224"/>
      <c r="G9" s="224"/>
      <c r="H9" s="224"/>
      <c r="I9" s="224"/>
      <c r="J9" s="224"/>
      <c r="K9" s="224"/>
      <c r="L9" s="225"/>
      <c r="M9" s="1"/>
      <c r="N9" s="1"/>
    </row>
    <row r="10" spans="1:14" ht="150" customHeight="1" x14ac:dyDescent="0.25">
      <c r="A10" s="220" t="s">
        <v>23</v>
      </c>
      <c r="B10" s="221"/>
      <c r="C10" s="221"/>
      <c r="D10" s="222"/>
      <c r="E10" s="223"/>
      <c r="F10" s="224"/>
      <c r="G10" s="224"/>
      <c r="H10" s="224"/>
      <c r="I10" s="224"/>
      <c r="J10" s="224"/>
      <c r="K10" s="224"/>
      <c r="L10" s="225"/>
      <c r="M10" s="1"/>
      <c r="N10" s="1"/>
    </row>
    <row r="11" spans="1:14" ht="150" customHeight="1" x14ac:dyDescent="0.25">
      <c r="A11" s="220" t="s">
        <v>175</v>
      </c>
      <c r="B11" s="221"/>
      <c r="C11" s="221"/>
      <c r="D11" s="221"/>
      <c r="E11" s="223"/>
      <c r="F11" s="224"/>
      <c r="G11" s="224"/>
      <c r="H11" s="224"/>
      <c r="I11" s="224"/>
      <c r="J11" s="224"/>
      <c r="K11" s="224"/>
      <c r="L11" s="225"/>
      <c r="M11" s="1"/>
      <c r="N11" s="1"/>
    </row>
    <row r="12" spans="1:14" ht="150" customHeight="1" x14ac:dyDescent="0.25">
      <c r="A12" s="220" t="s">
        <v>24</v>
      </c>
      <c r="B12" s="221"/>
      <c r="C12" s="221"/>
      <c r="D12" s="221"/>
      <c r="E12" s="223"/>
      <c r="F12" s="224"/>
      <c r="G12" s="224"/>
      <c r="H12" s="224"/>
      <c r="I12" s="224"/>
      <c r="J12" s="224"/>
      <c r="K12" s="224"/>
      <c r="L12" s="225"/>
      <c r="M12" s="1"/>
      <c r="N12" s="1"/>
    </row>
    <row r="13" spans="1:14" ht="150" customHeight="1" x14ac:dyDescent="0.25">
      <c r="A13" s="220" t="s">
        <v>25</v>
      </c>
      <c r="B13" s="221"/>
      <c r="C13" s="221"/>
      <c r="D13" s="221"/>
      <c r="E13" s="223"/>
      <c r="F13" s="224"/>
      <c r="G13" s="224"/>
      <c r="H13" s="224"/>
      <c r="I13" s="224"/>
      <c r="J13" s="224"/>
      <c r="K13" s="224"/>
      <c r="L13" s="225"/>
      <c r="M13" s="1"/>
      <c r="N13" s="1"/>
    </row>
    <row r="14" spans="1:14" ht="138" customHeight="1" x14ac:dyDescent="0.25">
      <c r="A14" s="220" t="s">
        <v>26</v>
      </c>
      <c r="B14" s="221"/>
      <c r="C14" s="221"/>
      <c r="D14" s="221"/>
      <c r="E14" s="223"/>
      <c r="F14" s="224"/>
      <c r="G14" s="224"/>
      <c r="H14" s="224"/>
      <c r="I14" s="224"/>
      <c r="J14" s="224"/>
      <c r="K14" s="224"/>
      <c r="L14" s="225"/>
      <c r="M14" s="1"/>
      <c r="N14" s="1"/>
    </row>
    <row r="15" spans="1:14" x14ac:dyDescent="0.25">
      <c r="A15" s="253" t="s">
        <v>27</v>
      </c>
      <c r="B15" s="254"/>
      <c r="C15" s="254"/>
      <c r="D15" s="255"/>
      <c r="E15" s="23">
        <v>2022</v>
      </c>
      <c r="F15" s="256"/>
      <c r="G15" s="256"/>
      <c r="H15" s="256"/>
      <c r="I15" s="256"/>
      <c r="J15" s="256"/>
      <c r="K15" s="256"/>
      <c r="L15" s="257"/>
      <c r="M15" s="1"/>
      <c r="N15" s="1"/>
    </row>
    <row r="16" spans="1:14" s="5" customFormat="1" ht="15.95" customHeight="1" x14ac:dyDescent="0.2">
      <c r="A16" s="250" t="s">
        <v>28</v>
      </c>
      <c r="B16" s="251"/>
      <c r="C16" s="251"/>
      <c r="D16" s="252"/>
      <c r="E16" s="104">
        <f>E15</f>
        <v>2022</v>
      </c>
      <c r="F16" s="105">
        <f>E15+1</f>
        <v>2023</v>
      </c>
      <c r="G16" s="105">
        <f>E15+2</f>
        <v>2024</v>
      </c>
      <c r="H16" s="105">
        <f>E15+3</f>
        <v>2025</v>
      </c>
      <c r="I16" s="105">
        <f>E15+4</f>
        <v>2026</v>
      </c>
      <c r="J16" s="105">
        <f>E15+5</f>
        <v>2027</v>
      </c>
      <c r="K16" s="106"/>
      <c r="L16" s="107"/>
    </row>
    <row r="17" spans="1:14" ht="15.95" customHeight="1" x14ac:dyDescent="0.25">
      <c r="A17" s="220" t="s">
        <v>29</v>
      </c>
      <c r="B17" s="221"/>
      <c r="C17" s="221"/>
      <c r="D17" s="222"/>
      <c r="E17" s="64"/>
      <c r="F17" s="64"/>
      <c r="G17" s="64"/>
      <c r="H17" s="64"/>
      <c r="I17" s="64"/>
      <c r="J17" s="64"/>
      <c r="K17" s="38"/>
      <c r="L17" s="39"/>
      <c r="M17" s="1"/>
      <c r="N17" s="1"/>
    </row>
    <row r="18" spans="1:14" ht="15.95" customHeight="1" x14ac:dyDescent="0.25">
      <c r="A18" s="220" t="s">
        <v>30</v>
      </c>
      <c r="B18" s="221"/>
      <c r="C18" s="221"/>
      <c r="D18" s="222"/>
      <c r="E18" s="64"/>
      <c r="F18" s="64"/>
      <c r="G18" s="64"/>
      <c r="H18" s="64"/>
      <c r="I18" s="64"/>
      <c r="J18" s="64"/>
      <c r="K18" s="38"/>
      <c r="L18" s="39"/>
      <c r="M18" s="1"/>
      <c r="N18" s="1"/>
    </row>
    <row r="19" spans="1:14" ht="15.95" customHeight="1" x14ac:dyDescent="0.25">
      <c r="A19" s="220" t="s">
        <v>31</v>
      </c>
      <c r="B19" s="221"/>
      <c r="C19" s="221"/>
      <c r="D19" s="222"/>
      <c r="E19" s="64"/>
      <c r="F19" s="64"/>
      <c r="G19" s="64"/>
      <c r="H19" s="64"/>
      <c r="I19" s="64"/>
      <c r="J19" s="64"/>
      <c r="K19" s="38"/>
      <c r="L19" s="39"/>
      <c r="M19" s="1"/>
      <c r="N19" s="1"/>
    </row>
    <row r="20" spans="1:14" ht="15.95" customHeight="1" x14ac:dyDescent="0.25">
      <c r="A20" s="220" t="s">
        <v>32</v>
      </c>
      <c r="B20" s="221"/>
      <c r="C20" s="221"/>
      <c r="D20" s="222"/>
      <c r="E20" s="65"/>
      <c r="F20" s="65"/>
      <c r="G20" s="65"/>
      <c r="H20" s="65"/>
      <c r="I20" s="65"/>
      <c r="J20" s="65"/>
      <c r="K20" s="38"/>
      <c r="L20" s="39"/>
      <c r="M20" s="1"/>
      <c r="N20" s="1"/>
    </row>
    <row r="21" spans="1:14" ht="15.95" customHeight="1" x14ac:dyDescent="0.25">
      <c r="A21" s="220" t="s">
        <v>33</v>
      </c>
      <c r="B21" s="221"/>
      <c r="C21" s="221"/>
      <c r="D21" s="222"/>
      <c r="E21" s="65"/>
      <c r="F21" s="65"/>
      <c r="G21" s="65"/>
      <c r="H21" s="65"/>
      <c r="I21" s="65"/>
      <c r="J21" s="65"/>
      <c r="K21" s="38"/>
      <c r="L21" s="39"/>
      <c r="M21" s="1"/>
      <c r="N21" s="1"/>
    </row>
    <row r="22" spans="1:14" ht="15.95" customHeight="1" x14ac:dyDescent="0.25">
      <c r="A22" s="247" t="s">
        <v>34</v>
      </c>
      <c r="B22" s="248"/>
      <c r="C22" s="248"/>
      <c r="D22" s="249"/>
      <c r="E22" s="71">
        <f>SUM(E18:E21)</f>
        <v>0</v>
      </c>
      <c r="F22" s="71">
        <f t="shared" ref="F22:I22" si="0">SUM(F18:F21)</f>
        <v>0</v>
      </c>
      <c r="G22" s="71">
        <f t="shared" si="0"/>
        <v>0</v>
      </c>
      <c r="H22" s="71">
        <f t="shared" si="0"/>
        <v>0</v>
      </c>
      <c r="I22" s="71">
        <f t="shared" si="0"/>
        <v>0</v>
      </c>
      <c r="J22" s="71">
        <f>SUM(J18:J21)</f>
        <v>0</v>
      </c>
      <c r="K22" s="38"/>
      <c r="L22" s="39"/>
      <c r="M22" s="1"/>
      <c r="N22" s="1"/>
    </row>
    <row r="23" spans="1:14" ht="30" customHeight="1" x14ac:dyDescent="0.25">
      <c r="A23" s="236" t="s">
        <v>35</v>
      </c>
      <c r="B23" s="237"/>
      <c r="C23" s="237"/>
      <c r="D23" s="237"/>
      <c r="E23" s="243"/>
      <c r="F23" s="243"/>
      <c r="G23" s="243"/>
      <c r="H23" s="243"/>
      <c r="I23" s="243"/>
      <c r="J23" s="243"/>
      <c r="K23" s="243"/>
      <c r="L23" s="244"/>
      <c r="M23" s="1"/>
      <c r="N23" s="1"/>
    </row>
    <row r="24" spans="1:14" ht="150" customHeight="1" x14ac:dyDescent="0.25">
      <c r="A24" s="220" t="s">
        <v>36</v>
      </c>
      <c r="B24" s="221"/>
      <c r="C24" s="221"/>
      <c r="D24" s="221"/>
      <c r="E24" s="240"/>
      <c r="F24" s="241"/>
      <c r="G24" s="241"/>
      <c r="H24" s="241"/>
      <c r="I24" s="241"/>
      <c r="J24" s="241"/>
      <c r="K24" s="241"/>
      <c r="L24" s="242"/>
      <c r="M24" s="1"/>
      <c r="N24" s="1"/>
    </row>
    <row r="25" spans="1:14" ht="150" customHeight="1" x14ac:dyDescent="0.25">
      <c r="A25" s="229" t="s">
        <v>37</v>
      </c>
      <c r="B25" s="230"/>
      <c r="C25" s="230"/>
      <c r="D25" s="230"/>
      <c r="E25" s="240"/>
      <c r="F25" s="241"/>
      <c r="G25" s="241"/>
      <c r="H25" s="241"/>
      <c r="I25" s="241"/>
      <c r="J25" s="241"/>
      <c r="K25" s="241"/>
      <c r="L25" s="242"/>
      <c r="M25" s="1"/>
      <c r="N25" s="1"/>
    </row>
    <row r="26" spans="1:14" ht="150" customHeight="1" x14ac:dyDescent="0.25">
      <c r="A26" s="229" t="s">
        <v>38</v>
      </c>
      <c r="B26" s="230"/>
      <c r="C26" s="230"/>
      <c r="D26" s="230"/>
      <c r="E26" s="240"/>
      <c r="F26" s="241"/>
      <c r="G26" s="241"/>
      <c r="H26" s="241"/>
      <c r="I26" s="241"/>
      <c r="J26" s="241"/>
      <c r="K26" s="241"/>
      <c r="L26" s="242"/>
      <c r="M26" s="1"/>
      <c r="N26" s="1"/>
    </row>
    <row r="27" spans="1:14" ht="30" customHeight="1" x14ac:dyDescent="0.25">
      <c r="A27" s="236" t="s">
        <v>39</v>
      </c>
      <c r="B27" s="237"/>
      <c r="C27" s="237"/>
      <c r="D27" s="237"/>
      <c r="E27" s="238"/>
      <c r="F27" s="238"/>
      <c r="G27" s="238"/>
      <c r="H27" s="238"/>
      <c r="I27" s="238"/>
      <c r="J27" s="238"/>
      <c r="K27" s="238"/>
      <c r="L27" s="239"/>
    </row>
    <row r="28" spans="1:14" ht="120.75" customHeight="1" x14ac:dyDescent="0.25">
      <c r="A28" s="220" t="s">
        <v>40</v>
      </c>
      <c r="B28" s="221"/>
      <c r="C28" s="221"/>
      <c r="D28" s="221"/>
      <c r="E28" s="240"/>
      <c r="F28" s="241"/>
      <c r="G28" s="241"/>
      <c r="H28" s="241"/>
      <c r="I28" s="241"/>
      <c r="J28" s="241"/>
      <c r="K28" s="241"/>
      <c r="L28" s="242"/>
    </row>
    <row r="29" spans="1:14" ht="120.75" customHeight="1" thickBot="1" x14ac:dyDescent="0.3">
      <c r="A29" s="245" t="s">
        <v>41</v>
      </c>
      <c r="B29" s="246"/>
      <c r="C29" s="246"/>
      <c r="D29" s="246"/>
      <c r="E29" s="240"/>
      <c r="F29" s="241"/>
      <c r="G29" s="241"/>
      <c r="H29" s="241"/>
      <c r="I29" s="241"/>
      <c r="J29" s="241"/>
      <c r="K29" s="241"/>
      <c r="L29" s="242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sheetProtection algorithmName="SHA-512" hashValue="8yJ/7K4/SPdtc1QlID4IRCxDClU8Gz494eiHwS5lM0P9yMAOa3g1OsjK0ntQirehdhxsCN+nIGiGS3mvPVKN2A==" saltValue="RsY7INQUfTocEltiv1FkoQ==" spinCount="100000" sheet="1" formatRows="0" selectLockedCells="1"/>
  <mergeCells count="46">
    <mergeCell ref="A29:D29"/>
    <mergeCell ref="E29:L29"/>
    <mergeCell ref="A14:D14"/>
    <mergeCell ref="E14:L14"/>
    <mergeCell ref="E24:L24"/>
    <mergeCell ref="A21:D21"/>
    <mergeCell ref="A22:D22"/>
    <mergeCell ref="A16:D16"/>
    <mergeCell ref="A15:D15"/>
    <mergeCell ref="F15:L15"/>
    <mergeCell ref="A17:D17"/>
    <mergeCell ref="A20:D20"/>
    <mergeCell ref="A5:D5"/>
    <mergeCell ref="E7:L7"/>
    <mergeCell ref="E5:L5"/>
    <mergeCell ref="A27:L27"/>
    <mergeCell ref="A28:D28"/>
    <mergeCell ref="E28:L28"/>
    <mergeCell ref="A23:L23"/>
    <mergeCell ref="A26:D26"/>
    <mergeCell ref="A25:D25"/>
    <mergeCell ref="A24:D24"/>
    <mergeCell ref="E26:L26"/>
    <mergeCell ref="E25:L25"/>
    <mergeCell ref="A6:D6"/>
    <mergeCell ref="E6:L6"/>
    <mergeCell ref="A18:D18"/>
    <mergeCell ref="A19:D19"/>
    <mergeCell ref="A4:D4"/>
    <mergeCell ref="E4:L4"/>
    <mergeCell ref="A3:D3"/>
    <mergeCell ref="A1:L1"/>
    <mergeCell ref="A2:L2"/>
    <mergeCell ref="E3:L3"/>
    <mergeCell ref="A13:D13"/>
    <mergeCell ref="E13:L13"/>
    <mergeCell ref="A12:D12"/>
    <mergeCell ref="E12:L12"/>
    <mergeCell ref="A11:D11"/>
    <mergeCell ref="E11:L11"/>
    <mergeCell ref="A7:D7"/>
    <mergeCell ref="E9:L9"/>
    <mergeCell ref="A9:D9"/>
    <mergeCell ref="A10:D10"/>
    <mergeCell ref="E10:L10"/>
    <mergeCell ref="A8:D8"/>
  </mergeCells>
  <pageMargins left="0.70866141732283472" right="0.70866141732283472" top="0.74803149606299213" bottom="0.74803149606299213" header="0.31496062992125984" footer="0.31496062992125984"/>
  <pageSetup paperSize="9" scale="54" fitToHeight="3" orientation="portrait" r:id="rId1"/>
  <headerFooter>
    <oddFooter>&amp;A</oddFooter>
  </headerFooter>
  <rowBreaks count="2" manualBreakCount="2">
    <brk id="12" max="11" man="1"/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O26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58" t="s">
        <v>42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60"/>
    </row>
    <row r="2" spans="1:15" ht="42" customHeight="1" x14ac:dyDescent="0.25">
      <c r="A2" s="261" t="s">
        <v>43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</row>
    <row r="3" spans="1:15" ht="15.95" customHeight="1" x14ac:dyDescent="0.25">
      <c r="A3" s="108" t="s">
        <v>44</v>
      </c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6"/>
    </row>
    <row r="4" spans="1:15" ht="15.95" customHeight="1" x14ac:dyDescent="0.25">
      <c r="A4" s="108" t="s">
        <v>45</v>
      </c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6"/>
    </row>
    <row r="5" spans="1:15" ht="69" customHeight="1" x14ac:dyDescent="0.25">
      <c r="A5" s="109" t="s">
        <v>46</v>
      </c>
      <c r="B5" s="264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6"/>
    </row>
    <row r="6" spans="1:15" ht="49.5" customHeight="1" x14ac:dyDescent="0.25">
      <c r="A6" s="110" t="s">
        <v>47</v>
      </c>
      <c r="B6" s="111" t="s">
        <v>48</v>
      </c>
      <c r="C6" s="132" t="s">
        <v>49</v>
      </c>
      <c r="D6" s="112" t="s">
        <v>50</v>
      </c>
      <c r="E6" s="112" t="s">
        <v>51</v>
      </c>
      <c r="F6" s="112" t="s">
        <v>52</v>
      </c>
      <c r="G6" s="112" t="s">
        <v>53</v>
      </c>
      <c r="H6" s="112" t="s">
        <v>54</v>
      </c>
      <c r="I6" s="113">
        <f>PREDSTAVITEV!F16</f>
        <v>2023</v>
      </c>
      <c r="J6" s="113">
        <f>PREDSTAVITEV!G16</f>
        <v>2024</v>
      </c>
      <c r="K6" s="113">
        <f>PREDSTAVITEV!H16</f>
        <v>2025</v>
      </c>
      <c r="L6" s="113">
        <f>PREDSTAVITEV!I16</f>
        <v>2026</v>
      </c>
      <c r="M6" s="113">
        <f>PREDSTAVITEV!J16</f>
        <v>2027</v>
      </c>
      <c r="N6" s="114" t="str">
        <f>"Ostala leta"&amp;" "&amp;N20&amp;" "&amp;"…"&amp;" "&amp;"N"</f>
        <v>Ostala leta 2028 … N</v>
      </c>
    </row>
    <row r="7" spans="1:15" ht="15.95" customHeight="1" x14ac:dyDescent="0.25">
      <c r="A7" s="133"/>
      <c r="B7" s="22"/>
      <c r="C7" s="22"/>
      <c r="D7" s="66"/>
      <c r="E7" s="67"/>
      <c r="F7" s="68"/>
      <c r="G7" s="69"/>
      <c r="H7" s="69"/>
      <c r="I7" s="22"/>
      <c r="J7" s="22"/>
      <c r="K7" s="22"/>
      <c r="L7" s="22"/>
      <c r="M7" s="70"/>
      <c r="N7" s="52"/>
      <c r="O7" s="41" t="str">
        <f t="shared" ref="O7:O18" si="0">IF(C7=(I7+J7+K7+L7+M7+N7),"","NAPAKA, STANJE GLAVNICE SE NE UJEMA Z ODPLAČILI PO LETIH !")</f>
        <v/>
      </c>
    </row>
    <row r="8" spans="1:15" ht="15.95" customHeight="1" x14ac:dyDescent="0.25">
      <c r="A8" s="133"/>
      <c r="B8" s="22"/>
      <c r="C8" s="22"/>
      <c r="D8" s="66"/>
      <c r="E8" s="67"/>
      <c r="F8" s="68"/>
      <c r="G8" s="69"/>
      <c r="H8" s="69"/>
      <c r="I8" s="22"/>
      <c r="J8" s="22"/>
      <c r="K8" s="22"/>
      <c r="L8" s="22"/>
      <c r="M8" s="70"/>
      <c r="N8" s="51"/>
      <c r="O8" s="41" t="str">
        <f t="shared" si="0"/>
        <v/>
      </c>
    </row>
    <row r="9" spans="1:15" ht="15.95" customHeight="1" x14ac:dyDescent="0.25">
      <c r="A9" s="133"/>
      <c r="B9" s="22"/>
      <c r="C9" s="22"/>
      <c r="D9" s="66"/>
      <c r="E9" s="67"/>
      <c r="F9" s="68"/>
      <c r="G9" s="69"/>
      <c r="H9" s="69"/>
      <c r="I9" s="22"/>
      <c r="J9" s="22"/>
      <c r="K9" s="22"/>
      <c r="L9" s="22"/>
      <c r="M9" s="70"/>
      <c r="N9" s="51"/>
      <c r="O9" s="41" t="str">
        <f t="shared" si="0"/>
        <v/>
      </c>
    </row>
    <row r="10" spans="1:15" ht="15.95" customHeight="1" x14ac:dyDescent="0.25">
      <c r="A10" s="133"/>
      <c r="B10" s="22"/>
      <c r="C10" s="22"/>
      <c r="D10" s="66"/>
      <c r="E10" s="67"/>
      <c r="F10" s="68"/>
      <c r="G10" s="69"/>
      <c r="H10" s="69"/>
      <c r="I10" s="22"/>
      <c r="J10" s="22"/>
      <c r="K10" s="22"/>
      <c r="L10" s="22"/>
      <c r="M10" s="70"/>
      <c r="N10" s="51"/>
      <c r="O10" s="41" t="str">
        <f t="shared" si="0"/>
        <v/>
      </c>
    </row>
    <row r="11" spans="1:15" ht="15.95" customHeight="1" x14ac:dyDescent="0.25">
      <c r="A11" s="133"/>
      <c r="B11" s="22"/>
      <c r="C11" s="22"/>
      <c r="D11" s="66"/>
      <c r="E11" s="67"/>
      <c r="F11" s="68"/>
      <c r="G11" s="69"/>
      <c r="H11" s="69"/>
      <c r="I11" s="22"/>
      <c r="J11" s="22"/>
      <c r="K11" s="22"/>
      <c r="L11" s="22"/>
      <c r="M11" s="70"/>
      <c r="N11" s="51"/>
      <c r="O11" s="41" t="str">
        <f t="shared" si="0"/>
        <v/>
      </c>
    </row>
    <row r="12" spans="1:15" ht="15.95" customHeight="1" x14ac:dyDescent="0.25">
      <c r="A12" s="133"/>
      <c r="B12" s="22"/>
      <c r="C12" s="22"/>
      <c r="D12" s="66"/>
      <c r="E12" s="67"/>
      <c r="F12" s="68"/>
      <c r="G12" s="69"/>
      <c r="H12" s="69"/>
      <c r="I12" s="22"/>
      <c r="J12" s="22"/>
      <c r="K12" s="22"/>
      <c r="L12" s="22"/>
      <c r="M12" s="70"/>
      <c r="N12" s="51"/>
      <c r="O12" s="41" t="str">
        <f t="shared" si="0"/>
        <v/>
      </c>
    </row>
    <row r="13" spans="1:15" ht="15.95" customHeight="1" x14ac:dyDescent="0.25">
      <c r="A13" s="133"/>
      <c r="B13" s="22"/>
      <c r="C13" s="22"/>
      <c r="D13" s="66"/>
      <c r="E13" s="67"/>
      <c r="F13" s="68"/>
      <c r="G13" s="69"/>
      <c r="H13" s="69"/>
      <c r="I13" s="22"/>
      <c r="J13" s="22"/>
      <c r="K13" s="22"/>
      <c r="L13" s="22"/>
      <c r="M13" s="70"/>
      <c r="N13" s="51"/>
      <c r="O13" s="41" t="str">
        <f>IF(C13=(I13+J13+K13+L13+M13+N13),"","NAPAKA, STANJE GLAVNICE SE NE UJEMA Z ODPLAČILI PO LETIH !")</f>
        <v/>
      </c>
    </row>
    <row r="14" spans="1:15" ht="15.95" customHeight="1" x14ac:dyDescent="0.25">
      <c r="A14" s="133"/>
      <c r="B14" s="22"/>
      <c r="C14" s="22"/>
      <c r="D14" s="66"/>
      <c r="E14" s="67"/>
      <c r="F14" s="68"/>
      <c r="G14" s="69"/>
      <c r="H14" s="69"/>
      <c r="I14" s="22"/>
      <c r="J14" s="22"/>
      <c r="K14" s="22"/>
      <c r="L14" s="22"/>
      <c r="M14" s="70"/>
      <c r="N14" s="51"/>
      <c r="O14" s="41" t="str">
        <f>IF(C14=(I14+J14+K14+L14+M14+N14),"","NAPAKA, STANJE GLAVNICE SE NE UJEMA Z ODPLAČILI PO LETIH !")</f>
        <v/>
      </c>
    </row>
    <row r="15" spans="1:15" ht="15.95" customHeight="1" x14ac:dyDescent="0.25">
      <c r="A15" s="133"/>
      <c r="B15" s="22"/>
      <c r="C15" s="22"/>
      <c r="D15" s="66"/>
      <c r="E15" s="67"/>
      <c r="F15" s="68"/>
      <c r="G15" s="69"/>
      <c r="H15" s="69"/>
      <c r="I15" s="22"/>
      <c r="J15" s="22"/>
      <c r="K15" s="22"/>
      <c r="L15" s="22"/>
      <c r="M15" s="70"/>
      <c r="N15" s="51"/>
      <c r="O15" s="41" t="str">
        <f>IF(C15=(I15+J15+K15+L15+M15+N15),"","NAPAKA, STANJE GLAVNICE SE NE UJEMA Z ODPLAČILI PO LETIH !")</f>
        <v/>
      </c>
    </row>
    <row r="16" spans="1:15" ht="15.95" customHeight="1" x14ac:dyDescent="0.25">
      <c r="A16" s="133"/>
      <c r="B16" s="22"/>
      <c r="C16" s="22"/>
      <c r="D16" s="66"/>
      <c r="E16" s="67"/>
      <c r="F16" s="68"/>
      <c r="G16" s="69"/>
      <c r="H16" s="69"/>
      <c r="I16" s="22"/>
      <c r="J16" s="22"/>
      <c r="K16" s="22"/>
      <c r="L16" s="22"/>
      <c r="M16" s="70"/>
      <c r="N16" s="51"/>
      <c r="O16" s="41" t="str">
        <f t="shared" si="0"/>
        <v/>
      </c>
    </row>
    <row r="17" spans="1:15" ht="15.95" customHeight="1" x14ac:dyDescent="0.25">
      <c r="A17" s="133"/>
      <c r="B17" s="22"/>
      <c r="C17" s="22"/>
      <c r="D17" s="66"/>
      <c r="E17" s="67"/>
      <c r="F17" s="68"/>
      <c r="G17" s="69"/>
      <c r="H17" s="69"/>
      <c r="I17" s="22"/>
      <c r="J17" s="22"/>
      <c r="K17" s="22"/>
      <c r="L17" s="22"/>
      <c r="M17" s="70"/>
      <c r="N17" s="51"/>
      <c r="O17" s="41" t="str">
        <f t="shared" si="0"/>
        <v/>
      </c>
    </row>
    <row r="18" spans="1:15" ht="15.95" customHeight="1" thickBot="1" x14ac:dyDescent="0.3">
      <c r="A18" s="134"/>
      <c r="B18" s="74"/>
      <c r="C18" s="74"/>
      <c r="D18" s="80"/>
      <c r="E18" s="81"/>
      <c r="F18" s="82"/>
      <c r="G18" s="83"/>
      <c r="H18" s="83"/>
      <c r="I18" s="74"/>
      <c r="J18" s="74"/>
      <c r="K18" s="74"/>
      <c r="L18" s="74"/>
      <c r="M18" s="75"/>
      <c r="N18" s="84"/>
      <c r="O18" s="41" t="str">
        <f t="shared" si="0"/>
        <v/>
      </c>
    </row>
    <row r="19" spans="1:15" ht="15.95" customHeight="1" thickBot="1" x14ac:dyDescent="0.3">
      <c r="A19" s="117" t="s">
        <v>55</v>
      </c>
      <c r="B19" s="85">
        <f>SUM(B7:B18)</f>
        <v>0</v>
      </c>
      <c r="C19" s="85">
        <f>SUM(C7:C18)</f>
        <v>0</v>
      </c>
      <c r="D19" s="86" t="str">
        <f>IF(C19=(I19+J19+K19+L19+M19+N19),"","NAPAKA, STANJE GLAVNICE SE NE UJEMA Z ODPLAČILI PO LETIH !")</f>
        <v/>
      </c>
      <c r="E19" s="87"/>
      <c r="F19" s="87"/>
      <c r="G19" s="87"/>
      <c r="H19" s="87"/>
      <c r="I19" s="85">
        <f t="shared" ref="I19:N19" si="1">SUM(I7:I18)</f>
        <v>0</v>
      </c>
      <c r="J19" s="85">
        <f t="shared" si="1"/>
        <v>0</v>
      </c>
      <c r="K19" s="85">
        <f t="shared" si="1"/>
        <v>0</v>
      </c>
      <c r="L19" s="85">
        <f t="shared" si="1"/>
        <v>0</v>
      </c>
      <c r="M19" s="85">
        <f t="shared" si="1"/>
        <v>0</v>
      </c>
      <c r="N19" s="88">
        <f t="shared" si="1"/>
        <v>0</v>
      </c>
      <c r="O19" s="41"/>
    </row>
    <row r="20" spans="1:15" x14ac:dyDescent="0.25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20">
        <f>PREDSTAVITEV!E15+6</f>
        <v>2028</v>
      </c>
    </row>
    <row r="21" spans="1:15" ht="38.25" x14ac:dyDescent="0.25">
      <c r="A21" s="272" t="s">
        <v>56</v>
      </c>
      <c r="B21" s="272"/>
      <c r="C21" s="112" t="s">
        <v>57</v>
      </c>
      <c r="D21" s="112" t="s">
        <v>50</v>
      </c>
      <c r="E21" s="112" t="s">
        <v>51</v>
      </c>
      <c r="F21" s="112" t="s">
        <v>52</v>
      </c>
      <c r="G21" s="112" t="s">
        <v>53</v>
      </c>
      <c r="H21" s="112" t="s">
        <v>54</v>
      </c>
      <c r="I21" s="113">
        <f>PREDSTAVITEV!F16</f>
        <v>2023</v>
      </c>
      <c r="J21" s="113">
        <f>PREDSTAVITEV!G16</f>
        <v>2024</v>
      </c>
      <c r="K21" s="113">
        <f>PREDSTAVITEV!H16</f>
        <v>2025</v>
      </c>
      <c r="L21" s="113">
        <f>PREDSTAVITEV!I16</f>
        <v>2026</v>
      </c>
      <c r="M21" s="113">
        <f>PREDSTAVITEV!J16</f>
        <v>2027</v>
      </c>
      <c r="N21" s="114" t="str">
        <f>"Ostala leta"&amp;" "&amp;N20&amp;" "&amp;"…"&amp;" "&amp;"N"</f>
        <v>Ostala leta 2028 … N</v>
      </c>
    </row>
    <row r="22" spans="1:15" x14ac:dyDescent="0.25">
      <c r="A22" s="272"/>
      <c r="B22" s="272"/>
      <c r="C22" s="90"/>
      <c r="D22" s="208">
        <v>0</v>
      </c>
      <c r="E22" s="209" t="s">
        <v>58</v>
      </c>
      <c r="F22" s="210" t="s">
        <v>59</v>
      </c>
      <c r="G22" s="89"/>
      <c r="H22" s="89"/>
      <c r="I22" s="76"/>
      <c r="J22" s="77"/>
      <c r="K22" s="77"/>
      <c r="L22" s="77"/>
      <c r="M22" s="78"/>
      <c r="N22" s="79"/>
    </row>
    <row r="23" spans="1:15" x14ac:dyDescent="0.25">
      <c r="A23" s="121"/>
      <c r="B23" s="122"/>
      <c r="C23" s="198" t="str">
        <f>IF(C22=(I22+J22+K22+L22+M22+N22),"","NAPAKA, ZAPROŠEN ZNESEK POSOJILA SE NE UJEMA Z ODPLAČILI PO LETIH !")</f>
        <v/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1:15" ht="49.5" customHeight="1" x14ac:dyDescent="0.25">
      <c r="A24" s="124"/>
      <c r="B24" s="125"/>
      <c r="C24" s="125"/>
      <c r="D24" s="125"/>
      <c r="E24" s="125"/>
      <c r="F24" s="270" t="s">
        <v>60</v>
      </c>
      <c r="G24" s="271"/>
      <c r="H24" s="126" t="str">
        <f>"31.12."&amp;PREDSTAVITEV!E16</f>
        <v>31.12.2022</v>
      </c>
      <c r="I24" s="112" t="str">
        <f>"31.12."&amp;PREDSTAVITEV!F16</f>
        <v>31.12.2023</v>
      </c>
      <c r="J24" s="112" t="str">
        <f>"31.12."&amp;PREDSTAVITEV!G16</f>
        <v>31.12.2024</v>
      </c>
      <c r="K24" s="112" t="str">
        <f>"31.12."&amp;PREDSTAVITEV!H16</f>
        <v>31.12.2025</v>
      </c>
      <c r="L24" s="112" t="str">
        <f>"31.12."&amp;PREDSTAVITEV!I16</f>
        <v>31.12.2026</v>
      </c>
      <c r="M24" s="112" t="str">
        <f>"31.12."&amp;PREDSTAVITEV!J16</f>
        <v>31.12.2027</v>
      </c>
      <c r="N24" s="114" t="str">
        <f>"Ostala leta"&amp;" "&amp;N20&amp;" "&amp;"…"&amp;" "&amp;"N"</f>
        <v>Ostala leta 2028 … N</v>
      </c>
    </row>
    <row r="25" spans="1:15" ht="33" customHeight="1" x14ac:dyDescent="0.25">
      <c r="A25" s="118"/>
      <c r="B25" s="119"/>
      <c r="C25" s="119"/>
      <c r="D25" s="119"/>
      <c r="E25" s="119"/>
      <c r="F25" s="270" t="s">
        <v>61</v>
      </c>
      <c r="G25" s="271"/>
      <c r="H25" s="91">
        <v>0</v>
      </c>
      <c r="I25" s="92">
        <f>C19-I19</f>
        <v>0</v>
      </c>
      <c r="J25" s="92">
        <f>I25-J19</f>
        <v>0</v>
      </c>
      <c r="K25" s="92">
        <f>J25-K19</f>
        <v>0</v>
      </c>
      <c r="L25" s="92">
        <f>K25-L19</f>
        <v>0</v>
      </c>
      <c r="M25" s="92">
        <f>L25-M19</f>
        <v>0</v>
      </c>
      <c r="N25" s="93">
        <f>M25-N19</f>
        <v>0</v>
      </c>
      <c r="O25" s="40"/>
    </row>
    <row r="26" spans="1:15" ht="15" customHeight="1" thickBot="1" x14ac:dyDescent="0.3">
      <c r="A26" s="267"/>
      <c r="B26" s="268"/>
      <c r="C26" s="127"/>
      <c r="D26" s="127"/>
      <c r="E26" s="127"/>
      <c r="F26" s="269" t="s">
        <v>62</v>
      </c>
      <c r="G26" s="269"/>
      <c r="H26" s="128">
        <v>0</v>
      </c>
      <c r="I26" s="129">
        <f>C22-I22</f>
        <v>0</v>
      </c>
      <c r="J26" s="130">
        <f>I26-J22</f>
        <v>0</v>
      </c>
      <c r="K26" s="130">
        <f>J26-K22</f>
        <v>0</v>
      </c>
      <c r="L26" s="130">
        <f>K26-L22</f>
        <v>0</v>
      </c>
      <c r="M26" s="130">
        <f>L26-M22</f>
        <v>0</v>
      </c>
      <c r="N26" s="131">
        <f>M26-N22</f>
        <v>0</v>
      </c>
    </row>
  </sheetData>
  <sheetProtection algorithmName="SHA-512" hashValue="2BM2lnQLVijjvhWVlzY+NYPMrMhUXYnCDK08qQm8IE7ZGmo4ZVwDr8wgiJEXkx34Z+oCDAZ1NFxkSBDEbZQSEg==" saltValue="d2fQcYJmrDTKE4VweX/vag==" spinCount="100000" sheet="1" formatRows="0" selectLockedCells="1"/>
  <mergeCells count="10">
    <mergeCell ref="A26:B26"/>
    <mergeCell ref="F26:G26"/>
    <mergeCell ref="F25:G25"/>
    <mergeCell ref="F24:G24"/>
    <mergeCell ref="A21:B22"/>
    <mergeCell ref="A1:N1"/>
    <mergeCell ref="A2:N2"/>
    <mergeCell ref="B3:N3"/>
    <mergeCell ref="B4:N4"/>
    <mergeCell ref="B5:N5"/>
  </mergeCells>
  <dataValidations count="10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6:N6 I21:N21 I23:N23" xr:uid="{00000000-0002-0000-0200-000002000000}"/>
    <dataValidation allowBlank="1" showInputMessage="1" showErrorMessage="1" prompt="Stanje glavnice." sqref="I24:N25" xr:uid="{00000000-0002-0000-0200-000003000000}"/>
    <dataValidation allowBlank="1" showInputMessage="1" showErrorMessage="1" prompt="Vnesti podatek iz bilance stanja na presečni datum." sqref="H25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</dataValidation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49981"/>
    <pageSetUpPr fitToPage="1"/>
  </sheetPr>
  <dimension ref="A1:K71"/>
  <sheetViews>
    <sheetView view="pageBreakPreview" topLeftCell="B1" zoomScaleNormal="100" zoomScaleSheetLayoutView="100" zoomScalePageLayoutView="120" workbookViewId="0">
      <selection activeCell="B4" sqref="B4:K4"/>
    </sheetView>
  </sheetViews>
  <sheetFormatPr defaultColWidth="9.140625" defaultRowHeight="12.75" x14ac:dyDescent="0.2"/>
  <cols>
    <col min="1" max="1" width="49.85546875" style="5" customWidth="1"/>
    <col min="2" max="2" width="8.7109375" style="42" customWidth="1"/>
    <col min="3" max="3" width="17" style="5" customWidth="1"/>
    <col min="4" max="4" width="8.7109375" style="5" customWidth="1"/>
    <col min="5" max="11" width="17.28515625" style="5" customWidth="1"/>
    <col min="12" max="16384" width="9.140625" style="5"/>
  </cols>
  <sheetData>
    <row r="1" spans="1:11" ht="20.100000000000001" customHeight="1" x14ac:dyDescent="0.2">
      <c r="A1" s="258" t="s">
        <v>63</v>
      </c>
      <c r="B1" s="259"/>
      <c r="C1" s="259"/>
      <c r="D1" s="259"/>
      <c r="E1" s="259"/>
      <c r="F1" s="259"/>
      <c r="G1" s="259"/>
      <c r="H1" s="259"/>
      <c r="I1" s="259"/>
      <c r="J1" s="259"/>
      <c r="K1" s="260"/>
    </row>
    <row r="2" spans="1:11" ht="42" customHeight="1" x14ac:dyDescent="0.2">
      <c r="A2" s="261" t="s">
        <v>64</v>
      </c>
      <c r="B2" s="262"/>
      <c r="C2" s="262"/>
      <c r="D2" s="262"/>
      <c r="E2" s="262"/>
      <c r="F2" s="262"/>
      <c r="G2" s="262"/>
      <c r="H2" s="262"/>
      <c r="I2" s="262"/>
      <c r="J2" s="262"/>
      <c r="K2" s="263"/>
    </row>
    <row r="3" spans="1:11" ht="57" customHeight="1" x14ac:dyDescent="0.2">
      <c r="A3" s="261" t="s">
        <v>65</v>
      </c>
      <c r="B3" s="262"/>
      <c r="C3" s="262"/>
      <c r="D3" s="262"/>
      <c r="E3" s="262"/>
      <c r="F3" s="262"/>
      <c r="G3" s="262"/>
      <c r="H3" s="262"/>
      <c r="I3" s="262"/>
      <c r="J3" s="262"/>
      <c r="K3" s="263"/>
    </row>
    <row r="4" spans="1:11" ht="15.95" customHeight="1" x14ac:dyDescent="0.2">
      <c r="A4" s="138" t="s">
        <v>44</v>
      </c>
      <c r="B4" s="276"/>
      <c r="C4" s="277"/>
      <c r="D4" s="277"/>
      <c r="E4" s="277"/>
      <c r="F4" s="277"/>
      <c r="G4" s="277"/>
      <c r="H4" s="277"/>
      <c r="I4" s="277"/>
      <c r="J4" s="277"/>
      <c r="K4" s="278"/>
    </row>
    <row r="5" spans="1:11" ht="15.95" customHeight="1" x14ac:dyDescent="0.2">
      <c r="A5" s="138" t="s">
        <v>45</v>
      </c>
      <c r="B5" s="279"/>
      <c r="C5" s="280"/>
      <c r="D5" s="280"/>
      <c r="E5" s="280"/>
      <c r="F5" s="280"/>
      <c r="G5" s="280"/>
      <c r="H5" s="280"/>
      <c r="I5" s="280"/>
      <c r="J5" s="280"/>
      <c r="K5" s="281"/>
    </row>
    <row r="6" spans="1:11" ht="15.95" customHeight="1" x14ac:dyDescent="0.2">
      <c r="A6" s="138" t="s">
        <v>66</v>
      </c>
      <c r="B6" s="292"/>
      <c r="C6" s="293"/>
      <c r="D6" s="35"/>
      <c r="E6" s="35"/>
      <c r="F6" s="297" t="s">
        <v>67</v>
      </c>
      <c r="G6" s="297"/>
      <c r="H6" s="297"/>
      <c r="I6" s="297"/>
      <c r="J6" s="297"/>
      <c r="K6" s="298"/>
    </row>
    <row r="7" spans="1:11" ht="15.95" customHeight="1" x14ac:dyDescent="0.2">
      <c r="A7" s="139" t="s">
        <v>68</v>
      </c>
      <c r="B7" s="140" t="s">
        <v>69</v>
      </c>
      <c r="C7" s="141" t="s">
        <v>67</v>
      </c>
      <c r="D7" s="141" t="s">
        <v>70</v>
      </c>
      <c r="E7" s="141" t="s">
        <v>71</v>
      </c>
      <c r="F7" s="141" t="str">
        <f>CONCATENATE(" do vključno ",PREDSTAVITEV!E16)</f>
        <v xml:space="preserve"> do vključno 2022</v>
      </c>
      <c r="G7" s="141">
        <f>PREDSTAVITEV!F16</f>
        <v>2023</v>
      </c>
      <c r="H7" s="141">
        <f>PREDSTAVITEV!G16</f>
        <v>2024</v>
      </c>
      <c r="I7" s="141">
        <f>PREDSTAVITEV!H16</f>
        <v>2025</v>
      </c>
      <c r="J7" s="142">
        <f>PREDSTAVITEV!I16</f>
        <v>2026</v>
      </c>
      <c r="K7" s="143">
        <f>PREDSTAVITEV!J16</f>
        <v>2027</v>
      </c>
    </row>
    <row r="8" spans="1:11" s="16" customFormat="1" ht="15.95" customHeight="1" x14ac:dyDescent="0.2">
      <c r="A8" s="144" t="s">
        <v>72</v>
      </c>
      <c r="B8" s="145" t="s">
        <v>73</v>
      </c>
      <c r="C8" s="12">
        <f>SUM(F8:K8)</f>
        <v>0</v>
      </c>
      <c r="D8" s="14" t="e">
        <f>C8/$C$23</f>
        <v>#DIV/0!</v>
      </c>
      <c r="E8" s="13">
        <f>SUM(E9:E12)</f>
        <v>0</v>
      </c>
      <c r="F8" s="12">
        <f t="shared" ref="F8:J8" si="0">SUM(F9:F12)</f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  <c r="J8" s="12">
        <f t="shared" si="0"/>
        <v>0</v>
      </c>
      <c r="K8" s="24">
        <f>SUM(K9:K12)</f>
        <v>0</v>
      </c>
    </row>
    <row r="9" spans="1:11" ht="15.95" customHeight="1" x14ac:dyDescent="0.2">
      <c r="A9" s="146" t="s">
        <v>74</v>
      </c>
      <c r="B9" s="147" t="s">
        <v>75</v>
      </c>
      <c r="C9" s="11">
        <f t="shared" ref="C9:C21" si="1">SUM(F9:K9)</f>
        <v>0</v>
      </c>
      <c r="D9" s="10"/>
      <c r="E9" s="8"/>
      <c r="F9" s="8"/>
      <c r="G9" s="8"/>
      <c r="H9" s="8"/>
      <c r="I9" s="8"/>
      <c r="J9" s="8"/>
      <c r="K9" s="21"/>
    </row>
    <row r="10" spans="1:11" ht="15.95" customHeight="1" x14ac:dyDescent="0.2">
      <c r="A10" s="115" t="s">
        <v>76</v>
      </c>
      <c r="B10" s="147" t="s">
        <v>77</v>
      </c>
      <c r="C10" s="11">
        <f t="shared" si="1"/>
        <v>0</v>
      </c>
      <c r="D10" s="10"/>
      <c r="E10" s="8"/>
      <c r="F10" s="8"/>
      <c r="G10" s="8"/>
      <c r="H10" s="8"/>
      <c r="I10" s="8"/>
      <c r="J10" s="8"/>
      <c r="K10" s="21"/>
    </row>
    <row r="11" spans="1:11" ht="15.95" customHeight="1" x14ac:dyDescent="0.2">
      <c r="A11" s="115" t="s">
        <v>78</v>
      </c>
      <c r="B11" s="147" t="s">
        <v>79</v>
      </c>
      <c r="C11" s="11">
        <f t="shared" si="1"/>
        <v>0</v>
      </c>
      <c r="D11" s="10"/>
      <c r="E11" s="8"/>
      <c r="F11" s="8"/>
      <c r="G11" s="8"/>
      <c r="H11" s="8"/>
      <c r="I11" s="8"/>
      <c r="J11" s="8"/>
      <c r="K11" s="21"/>
    </row>
    <row r="12" spans="1:11" ht="15.95" customHeight="1" x14ac:dyDescent="0.2">
      <c r="A12" s="146" t="s">
        <v>80</v>
      </c>
      <c r="B12" s="147" t="s">
        <v>81</v>
      </c>
      <c r="C12" s="11">
        <f t="shared" si="1"/>
        <v>0</v>
      </c>
      <c r="D12" s="10"/>
      <c r="E12" s="8"/>
      <c r="F12" s="8"/>
      <c r="G12" s="8"/>
      <c r="H12" s="8"/>
      <c r="I12" s="8"/>
      <c r="J12" s="8"/>
      <c r="K12" s="21"/>
    </row>
    <row r="13" spans="1:11" s="16" customFormat="1" ht="15.95" customHeight="1" x14ac:dyDescent="0.2">
      <c r="A13" s="144" t="s">
        <v>82</v>
      </c>
      <c r="B13" s="145" t="s">
        <v>83</v>
      </c>
      <c r="C13" s="12">
        <f t="shared" si="1"/>
        <v>0</v>
      </c>
      <c r="D13" s="14" t="e">
        <f>C13/$C$23</f>
        <v>#DIV/0!</v>
      </c>
      <c r="E13" s="13">
        <f t="shared" ref="E13:K13" si="2">SUM(E14:E18)</f>
        <v>0</v>
      </c>
      <c r="F13" s="13">
        <f t="shared" si="2"/>
        <v>0</v>
      </c>
      <c r="G13" s="13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24">
        <f t="shared" si="2"/>
        <v>0</v>
      </c>
    </row>
    <row r="14" spans="1:11" ht="15.95" customHeight="1" x14ac:dyDescent="0.2">
      <c r="A14" s="146" t="s">
        <v>84</v>
      </c>
      <c r="B14" s="148" t="s">
        <v>85</v>
      </c>
      <c r="C14" s="11">
        <f t="shared" si="1"/>
        <v>0</v>
      </c>
      <c r="D14" s="10"/>
      <c r="E14" s="135"/>
      <c r="F14" s="8"/>
      <c r="G14" s="135"/>
      <c r="H14" s="135"/>
      <c r="I14" s="135"/>
      <c r="J14" s="135"/>
      <c r="K14" s="25"/>
    </row>
    <row r="15" spans="1:11" ht="15.95" customHeight="1" x14ac:dyDescent="0.2">
      <c r="A15" s="115" t="s">
        <v>86</v>
      </c>
      <c r="B15" s="148" t="s">
        <v>87</v>
      </c>
      <c r="C15" s="11">
        <f t="shared" si="1"/>
        <v>0</v>
      </c>
      <c r="D15" s="10"/>
      <c r="E15" s="135"/>
      <c r="F15" s="8"/>
      <c r="G15" s="135"/>
      <c r="H15" s="135"/>
      <c r="I15" s="135"/>
      <c r="J15" s="135"/>
      <c r="K15" s="25"/>
    </row>
    <row r="16" spans="1:11" ht="15.95" customHeight="1" x14ac:dyDescent="0.2">
      <c r="A16" s="115" t="s">
        <v>88</v>
      </c>
      <c r="B16" s="149" t="s">
        <v>89</v>
      </c>
      <c r="C16" s="12">
        <f>SUM(F16:K16)</f>
        <v>0</v>
      </c>
      <c r="D16" s="10"/>
      <c r="E16" s="135"/>
      <c r="F16" s="8"/>
      <c r="G16" s="135"/>
      <c r="H16" s="135"/>
      <c r="I16" s="135"/>
      <c r="J16" s="135"/>
      <c r="K16" s="25"/>
    </row>
    <row r="17" spans="1:11" ht="25.5" x14ac:dyDescent="0.2">
      <c r="A17" s="146" t="s">
        <v>90</v>
      </c>
      <c r="B17" s="149" t="s">
        <v>91</v>
      </c>
      <c r="C17" s="11">
        <f t="shared" si="1"/>
        <v>0</v>
      </c>
      <c r="D17" s="10"/>
      <c r="E17" s="135"/>
      <c r="F17" s="8"/>
      <c r="G17" s="135"/>
      <c r="H17" s="135"/>
      <c r="I17" s="135"/>
      <c r="J17" s="135"/>
      <c r="K17" s="25"/>
    </row>
    <row r="18" spans="1:11" ht="15.95" customHeight="1" x14ac:dyDescent="0.2">
      <c r="A18" s="146" t="s">
        <v>92</v>
      </c>
      <c r="B18" s="150" t="s">
        <v>93</v>
      </c>
      <c r="C18" s="11">
        <f t="shared" si="1"/>
        <v>0</v>
      </c>
      <c r="D18" s="10"/>
      <c r="E18" s="135"/>
      <c r="F18" s="135"/>
      <c r="G18" s="135"/>
      <c r="H18" s="135"/>
      <c r="I18" s="135"/>
      <c r="J18" s="135"/>
      <c r="K18" s="25"/>
    </row>
    <row r="19" spans="1:11" s="16" customFormat="1" ht="15.95" customHeight="1" x14ac:dyDescent="0.2">
      <c r="A19" s="116" t="s">
        <v>98</v>
      </c>
      <c r="B19" s="141" t="s">
        <v>99</v>
      </c>
      <c r="C19" s="12">
        <f>SUM(F19:K19)</f>
        <v>0</v>
      </c>
      <c r="D19" s="14" t="e">
        <f>C19/$C$23</f>
        <v>#DIV/0!</v>
      </c>
      <c r="E19" s="13">
        <f>SUM(E20:E21)</f>
        <v>0</v>
      </c>
      <c r="F19" s="13">
        <f t="shared" ref="F19:J19" si="3">SUM(F20:F21)</f>
        <v>0</v>
      </c>
      <c r="G19" s="13">
        <f t="shared" si="3"/>
        <v>0</v>
      </c>
      <c r="H19" s="12">
        <f t="shared" si="3"/>
        <v>0</v>
      </c>
      <c r="I19" s="12">
        <f t="shared" si="3"/>
        <v>0</v>
      </c>
      <c r="J19" s="12">
        <f t="shared" si="3"/>
        <v>0</v>
      </c>
      <c r="K19" s="24">
        <f>SUM(K20:K21)</f>
        <v>0</v>
      </c>
    </row>
    <row r="20" spans="1:11" ht="15.95" customHeight="1" x14ac:dyDescent="0.2">
      <c r="A20" s="146" t="s">
        <v>100</v>
      </c>
      <c r="B20" s="151">
        <v>128</v>
      </c>
      <c r="C20" s="11">
        <f t="shared" si="1"/>
        <v>0</v>
      </c>
      <c r="D20" s="10"/>
      <c r="E20" s="135"/>
      <c r="F20" s="135"/>
      <c r="G20" s="135"/>
      <c r="H20" s="135"/>
      <c r="I20" s="135"/>
      <c r="J20" s="135"/>
      <c r="K20" s="25"/>
    </row>
    <row r="21" spans="1:11" ht="15.95" customHeight="1" x14ac:dyDescent="0.2">
      <c r="A21" s="146" t="s">
        <v>101</v>
      </c>
      <c r="B21" s="151">
        <v>139</v>
      </c>
      <c r="C21" s="11">
        <f t="shared" si="1"/>
        <v>0</v>
      </c>
      <c r="D21" s="10"/>
      <c r="E21" s="135"/>
      <c r="F21" s="135"/>
      <c r="G21" s="135"/>
      <c r="H21" s="135"/>
      <c r="I21" s="135"/>
      <c r="J21" s="135"/>
      <c r="K21" s="25"/>
    </row>
    <row r="22" spans="1:11" s="16" customFormat="1" ht="15.95" customHeight="1" thickBot="1" x14ac:dyDescent="0.25">
      <c r="A22" s="152" t="s">
        <v>102</v>
      </c>
      <c r="B22" s="153"/>
      <c r="C22" s="17">
        <f>C8+C13</f>
        <v>0</v>
      </c>
      <c r="D22" s="19" t="e">
        <f>C22/$C$23</f>
        <v>#DIV/0!</v>
      </c>
      <c r="E22" s="18">
        <f t="shared" ref="E22:K22" si="4">E8+E13</f>
        <v>0</v>
      </c>
      <c r="F22" s="18">
        <f t="shared" si="4"/>
        <v>0</v>
      </c>
      <c r="G22" s="18">
        <f t="shared" si="4"/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26">
        <f t="shared" si="4"/>
        <v>0</v>
      </c>
    </row>
    <row r="23" spans="1:11" s="16" customFormat="1" ht="15.95" customHeight="1" thickBot="1" x14ac:dyDescent="0.25">
      <c r="A23" s="154" t="s">
        <v>103</v>
      </c>
      <c r="B23" s="155"/>
      <c r="C23" s="6">
        <f t="shared" ref="C23:K23" si="5">C8+C13+C19</f>
        <v>0</v>
      </c>
      <c r="D23" s="7" t="e">
        <f t="shared" si="5"/>
        <v>#DIV/0!</v>
      </c>
      <c r="E23" s="43">
        <f t="shared" si="5"/>
        <v>0</v>
      </c>
      <c r="F23" s="43">
        <f t="shared" si="5"/>
        <v>0</v>
      </c>
      <c r="G23" s="6">
        <f t="shared" si="5"/>
        <v>0</v>
      </c>
      <c r="H23" s="6">
        <f t="shared" si="5"/>
        <v>0</v>
      </c>
      <c r="I23" s="6">
        <f t="shared" si="5"/>
        <v>0</v>
      </c>
      <c r="J23" s="6">
        <f t="shared" si="5"/>
        <v>0</v>
      </c>
      <c r="K23" s="27">
        <f t="shared" si="5"/>
        <v>0</v>
      </c>
    </row>
    <row r="24" spans="1:11" s="16" customFormat="1" ht="15.95" customHeight="1" x14ac:dyDescent="0.2">
      <c r="A24" s="206"/>
      <c r="B24" s="203"/>
      <c r="C24" s="200"/>
      <c r="D24" s="203"/>
      <c r="E24" s="285" t="str">
        <f>IF(E23&gt;C23,"NAPAKA, ZNESEK BREZ DDV JE VEČJI OD ZNESKA Z DDV, POTREBNO USKLADITI PODATKE","")</f>
        <v/>
      </c>
      <c r="F24" s="285"/>
      <c r="G24" s="285"/>
      <c r="H24" s="285"/>
      <c r="I24" s="285"/>
      <c r="J24" s="285"/>
      <c r="K24" s="285"/>
    </row>
    <row r="25" spans="1:11" s="16" customFormat="1" ht="15.95" customHeight="1" x14ac:dyDescent="0.2">
      <c r="A25" s="203"/>
      <c r="B25" s="203"/>
      <c r="C25" s="141" t="s">
        <v>104</v>
      </c>
      <c r="D25" s="203"/>
      <c r="E25" s="204"/>
      <c r="F25" s="204"/>
      <c r="G25" s="204"/>
      <c r="H25" s="204"/>
      <c r="I25" s="204"/>
      <c r="J25" s="204"/>
      <c r="K25" s="204"/>
    </row>
    <row r="26" spans="1:11" s="16" customFormat="1" ht="81.75" customHeight="1" x14ac:dyDescent="0.2">
      <c r="A26" s="299" t="s">
        <v>105</v>
      </c>
      <c r="B26" s="299"/>
      <c r="C26" s="205"/>
      <c r="D26" s="300" t="s">
        <v>176</v>
      </c>
      <c r="E26" s="300"/>
      <c r="F26" s="300"/>
      <c r="G26" s="300"/>
      <c r="H26" s="300"/>
      <c r="I26" s="300"/>
      <c r="J26" s="300"/>
      <c r="K26" s="300"/>
    </row>
    <row r="27" spans="1:11" s="16" customFormat="1" ht="15.95" customHeight="1" x14ac:dyDescent="0.2">
      <c r="A27" s="199"/>
      <c r="B27" s="200"/>
      <c r="C27" s="200"/>
      <c r="D27" s="200"/>
      <c r="E27" s="201"/>
      <c r="F27" s="201"/>
      <c r="G27" s="201"/>
      <c r="H27" s="201"/>
      <c r="I27" s="201"/>
      <c r="J27" s="201"/>
      <c r="K27" s="202"/>
    </row>
    <row r="28" spans="1:11" ht="20.100000000000001" customHeight="1" x14ac:dyDescent="0.2">
      <c r="A28" s="282" t="s">
        <v>106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84"/>
    </row>
    <row r="29" spans="1:11" ht="64.5" customHeight="1" x14ac:dyDescent="0.2">
      <c r="A29" s="294" t="s">
        <v>107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5.95" customHeight="1" x14ac:dyDescent="0.2">
      <c r="A30" s="288" t="s">
        <v>44</v>
      </c>
      <c r="B30" s="289"/>
      <c r="C30" s="276"/>
      <c r="D30" s="277"/>
      <c r="E30" s="277"/>
      <c r="F30" s="277"/>
      <c r="G30" s="277"/>
      <c r="H30" s="277"/>
      <c r="I30" s="277"/>
      <c r="J30" s="277"/>
      <c r="K30" s="277"/>
    </row>
    <row r="31" spans="1:11" ht="15.95" customHeight="1" x14ac:dyDescent="0.2">
      <c r="A31" s="288" t="s">
        <v>45</v>
      </c>
      <c r="B31" s="289"/>
      <c r="C31" s="276"/>
      <c r="D31" s="277"/>
      <c r="E31" s="277"/>
      <c r="F31" s="277"/>
      <c r="G31" s="277"/>
      <c r="H31" s="277"/>
      <c r="I31" s="277"/>
      <c r="J31" s="277"/>
      <c r="K31" s="277"/>
    </row>
    <row r="32" spans="1:11" ht="15.95" customHeight="1" x14ac:dyDescent="0.2">
      <c r="A32" s="286" t="s">
        <v>108</v>
      </c>
      <c r="B32" s="287"/>
      <c r="C32" s="141" t="s">
        <v>67</v>
      </c>
      <c r="D32" s="141" t="s">
        <v>70</v>
      </c>
      <c r="E32" s="141" t="s">
        <v>71</v>
      </c>
      <c r="F32" s="141" t="str">
        <f>CONCATENATE(" do vključno ",PREDSTAVITEV!E16)</f>
        <v xml:space="preserve"> do vključno 2022</v>
      </c>
      <c r="G32" s="141">
        <f>PREDSTAVITEV!F16</f>
        <v>2023</v>
      </c>
      <c r="H32" s="141">
        <f>PREDSTAVITEV!G16</f>
        <v>2024</v>
      </c>
      <c r="I32" s="141">
        <f>PREDSTAVITEV!H16</f>
        <v>2025</v>
      </c>
      <c r="J32" s="142">
        <f>PREDSTAVITEV!I16</f>
        <v>2026</v>
      </c>
      <c r="K32" s="143">
        <f>PREDSTAVITEV!J16</f>
        <v>2027</v>
      </c>
    </row>
    <row r="33" spans="1:11" ht="15.95" customHeight="1" x14ac:dyDescent="0.2">
      <c r="A33" s="144" t="s">
        <v>109</v>
      </c>
      <c r="B33" s="156"/>
      <c r="C33" s="12">
        <f>SUM(F33:K33)</f>
        <v>0</v>
      </c>
      <c r="D33" s="14" t="e">
        <f>C33/$C$44</f>
        <v>#DIV/0!</v>
      </c>
      <c r="E33" s="13">
        <f>SUM(E34:E35)</f>
        <v>0</v>
      </c>
      <c r="F33" s="13">
        <f t="shared" ref="F33:I33" si="6">SUM(F34:F35)</f>
        <v>0</v>
      </c>
      <c r="G33" s="13">
        <f t="shared" si="6"/>
        <v>0</v>
      </c>
      <c r="H33" s="12">
        <f t="shared" si="6"/>
        <v>0</v>
      </c>
      <c r="I33" s="12">
        <f t="shared" si="6"/>
        <v>0</v>
      </c>
      <c r="J33" s="29">
        <f>SUM(J34:J35)</f>
        <v>0</v>
      </c>
      <c r="K33" s="24">
        <f>SUM(K34:K35)</f>
        <v>0</v>
      </c>
    </row>
    <row r="34" spans="1:11" ht="15.95" customHeight="1" x14ac:dyDescent="0.2">
      <c r="A34" s="290" t="s">
        <v>110</v>
      </c>
      <c r="B34" s="291"/>
      <c r="C34" s="12">
        <f t="shared" ref="C34:C39" si="7">SUM(F34:K34)</f>
        <v>0</v>
      </c>
      <c r="D34" s="10"/>
      <c r="E34" s="9"/>
      <c r="F34" s="9"/>
      <c r="G34" s="9"/>
      <c r="H34" s="9"/>
      <c r="I34" s="9"/>
      <c r="J34" s="9"/>
      <c r="K34" s="136"/>
    </row>
    <row r="35" spans="1:11" ht="15.95" customHeight="1" x14ac:dyDescent="0.2">
      <c r="A35" s="290" t="s">
        <v>111</v>
      </c>
      <c r="B35" s="291"/>
      <c r="C35" s="12">
        <f t="shared" si="7"/>
        <v>0</v>
      </c>
      <c r="D35" s="10"/>
      <c r="E35" s="9"/>
      <c r="F35" s="9"/>
      <c r="G35" s="9"/>
      <c r="H35" s="9"/>
      <c r="I35" s="9"/>
      <c r="J35" s="9"/>
      <c r="K35" s="136"/>
    </row>
    <row r="36" spans="1:11" s="16" customFormat="1" ht="15.95" customHeight="1" x14ac:dyDescent="0.2">
      <c r="A36" s="144" t="s">
        <v>112</v>
      </c>
      <c r="B36" s="156"/>
      <c r="C36" s="12">
        <f>SUM(F36:K36)</f>
        <v>0</v>
      </c>
      <c r="D36" s="14" t="e">
        <f>C36/$C$44</f>
        <v>#DIV/0!</v>
      </c>
      <c r="E36" s="13">
        <f>SUM(E37:E41)</f>
        <v>0</v>
      </c>
      <c r="F36" s="13">
        <f t="shared" ref="F36:K36" si="8">SUM(F37:F41)</f>
        <v>0</v>
      </c>
      <c r="G36" s="13">
        <f t="shared" si="8"/>
        <v>0</v>
      </c>
      <c r="H36" s="13">
        <f t="shared" si="8"/>
        <v>0</v>
      </c>
      <c r="I36" s="13">
        <f>SUM(I37:I41)</f>
        <v>0</v>
      </c>
      <c r="J36" s="13">
        <f t="shared" si="8"/>
        <v>0</v>
      </c>
      <c r="K36" s="48">
        <f t="shared" si="8"/>
        <v>0</v>
      </c>
    </row>
    <row r="37" spans="1:11" ht="15.95" customHeight="1" x14ac:dyDescent="0.2">
      <c r="A37" s="157" t="s">
        <v>113</v>
      </c>
      <c r="B37" s="158"/>
      <c r="C37" s="12">
        <f t="shared" si="7"/>
        <v>0</v>
      </c>
      <c r="D37" s="10"/>
      <c r="E37" s="9"/>
      <c r="F37" s="9"/>
      <c r="G37" s="9"/>
      <c r="H37" s="9"/>
      <c r="I37" s="9"/>
      <c r="J37" s="9"/>
      <c r="K37" s="136"/>
    </row>
    <row r="38" spans="1:11" ht="25.5" x14ac:dyDescent="0.2">
      <c r="A38" s="157" t="s">
        <v>114</v>
      </c>
      <c r="B38" s="158"/>
      <c r="C38" s="12">
        <f t="shared" si="7"/>
        <v>0</v>
      </c>
      <c r="D38" s="10"/>
      <c r="E38" s="9"/>
      <c r="F38" s="9"/>
      <c r="G38" s="9"/>
      <c r="H38" s="9"/>
      <c r="I38" s="9"/>
      <c r="J38" s="9"/>
      <c r="K38" s="136"/>
    </row>
    <row r="39" spans="1:11" ht="15.95" customHeight="1" x14ac:dyDescent="0.2">
      <c r="A39" s="157" t="s">
        <v>115</v>
      </c>
      <c r="B39" s="158"/>
      <c r="C39" s="12">
        <f t="shared" si="7"/>
        <v>0</v>
      </c>
      <c r="D39" s="10"/>
      <c r="E39" s="9"/>
      <c r="F39" s="9"/>
      <c r="G39" s="9"/>
      <c r="H39" s="9"/>
      <c r="I39" s="9"/>
      <c r="J39" s="9"/>
      <c r="K39" s="136"/>
    </row>
    <row r="40" spans="1:11" ht="15.95" customHeight="1" x14ac:dyDescent="0.2">
      <c r="A40" s="157" t="s">
        <v>116</v>
      </c>
      <c r="B40" s="158"/>
      <c r="C40" s="12"/>
      <c r="D40" s="10"/>
      <c r="E40" s="9"/>
      <c r="F40" s="9"/>
      <c r="G40" s="9"/>
      <c r="H40" s="9"/>
      <c r="I40" s="9"/>
      <c r="J40" s="9"/>
      <c r="K40" s="136"/>
    </row>
    <row r="41" spans="1:11" ht="15.95" customHeight="1" x14ac:dyDescent="0.2">
      <c r="A41" s="157" t="s">
        <v>117</v>
      </c>
      <c r="B41" s="158"/>
      <c r="C41" s="12"/>
      <c r="D41" s="10"/>
      <c r="E41" s="9"/>
      <c r="F41" s="9"/>
      <c r="G41" s="9"/>
      <c r="H41" s="9"/>
      <c r="I41" s="9"/>
      <c r="J41" s="9"/>
      <c r="K41" s="136"/>
    </row>
    <row r="42" spans="1:11" ht="15.95" customHeight="1" x14ac:dyDescent="0.2">
      <c r="A42" s="144" t="s">
        <v>118</v>
      </c>
      <c r="B42" s="159"/>
      <c r="C42" s="12">
        <f>SUM(F42:K42)</f>
        <v>0</v>
      </c>
      <c r="D42" s="14" t="e">
        <f>C42/$C$44</f>
        <v>#DIV/0!</v>
      </c>
      <c r="E42" s="49">
        <f>SUM(E43)</f>
        <v>0</v>
      </c>
      <c r="F42" s="49">
        <f t="shared" ref="F42:J42" si="9">SUM(F43)</f>
        <v>0</v>
      </c>
      <c r="G42" s="49">
        <f t="shared" si="9"/>
        <v>0</v>
      </c>
      <c r="H42" s="49">
        <f t="shared" si="9"/>
        <v>0</v>
      </c>
      <c r="I42" s="49">
        <f>SUM(I43)</f>
        <v>0</v>
      </c>
      <c r="J42" s="49">
        <f t="shared" si="9"/>
        <v>0</v>
      </c>
      <c r="K42" s="137">
        <f>SUM(K43)</f>
        <v>0</v>
      </c>
    </row>
    <row r="43" spans="1:11" ht="15.95" customHeight="1" thickBot="1" x14ac:dyDescent="0.25">
      <c r="A43" s="157" t="s">
        <v>119</v>
      </c>
      <c r="B43" s="158"/>
      <c r="C43" s="12">
        <f t="shared" ref="C43" si="10">SUM(F43:K43)</f>
        <v>0</v>
      </c>
      <c r="D43" s="10"/>
      <c r="E43" s="9"/>
      <c r="F43" s="9"/>
      <c r="G43" s="15"/>
      <c r="H43" s="135"/>
      <c r="I43" s="135"/>
      <c r="J43" s="30"/>
      <c r="K43" s="25"/>
    </row>
    <row r="44" spans="1:11" ht="15.95" customHeight="1" thickBot="1" x14ac:dyDescent="0.25">
      <c r="A44" s="154" t="s">
        <v>120</v>
      </c>
      <c r="B44" s="155"/>
      <c r="C44" s="6">
        <f>C33+C36+C42</f>
        <v>0</v>
      </c>
      <c r="D44" s="7" t="e">
        <f>D33+D36</f>
        <v>#DIV/0!</v>
      </c>
      <c r="E44" s="6">
        <f>E33+E36+E42</f>
        <v>0</v>
      </c>
      <c r="F44" s="6">
        <f t="shared" ref="F44:J44" si="11">F33+F36+F42</f>
        <v>0</v>
      </c>
      <c r="G44" s="6">
        <f t="shared" si="11"/>
        <v>0</v>
      </c>
      <c r="H44" s="6">
        <f t="shared" si="11"/>
        <v>0</v>
      </c>
      <c r="I44" s="6">
        <f t="shared" si="11"/>
        <v>0</v>
      </c>
      <c r="J44" s="6">
        <f t="shared" si="11"/>
        <v>0</v>
      </c>
      <c r="K44" s="27">
        <f>K33+K36+K42</f>
        <v>0</v>
      </c>
    </row>
    <row r="45" spans="1:11" ht="15.75" customHeight="1" x14ac:dyDescent="0.2">
      <c r="A45" s="160"/>
      <c r="B45" s="161"/>
      <c r="C45" s="162">
        <f>C44-C23</f>
        <v>0</v>
      </c>
      <c r="D45" s="163"/>
      <c r="E45" s="162">
        <f t="shared" ref="E45:K45" si="12">E44-E23</f>
        <v>0</v>
      </c>
      <c r="F45" s="162">
        <f t="shared" si="12"/>
        <v>0</v>
      </c>
      <c r="G45" s="162">
        <f t="shared" si="12"/>
        <v>0</v>
      </c>
      <c r="H45" s="162">
        <f t="shared" si="12"/>
        <v>0</v>
      </c>
      <c r="I45" s="162">
        <f t="shared" si="12"/>
        <v>0</v>
      </c>
      <c r="J45" s="162">
        <f t="shared" si="12"/>
        <v>0</v>
      </c>
      <c r="K45" s="164">
        <f t="shared" si="12"/>
        <v>0</v>
      </c>
    </row>
    <row r="46" spans="1:11" ht="38.25" customHeight="1" x14ac:dyDescent="0.2">
      <c r="A46" s="160"/>
      <c r="B46" s="161"/>
      <c r="C46" s="165" t="str">
        <f>IF(C23&gt;C44,"STROŠKI (CELICA C25) NISO USKLAJENI Z VIRI FINANCIRANJA","")</f>
        <v/>
      </c>
      <c r="D46" s="163"/>
      <c r="E46" s="165" t="str">
        <f>IF(E23&gt;E44,"STROŠKI (CELICA E25) NISO USKLAJENI Z VIRI FINANCIRANJA","")</f>
        <v/>
      </c>
      <c r="F46" s="165" t="str">
        <f>IF(F23&gt;F44,"STROŠKI (CELICA F25) NISO USKLAJENI Z VIRI FINANCIRANJA","")</f>
        <v/>
      </c>
      <c r="G46" s="165" t="str">
        <f>IF(G23&gt;G44,"STROŠKI (CELICA G25) NISO USKLAJENI Z VIRI FINANCIRANJA","")</f>
        <v/>
      </c>
      <c r="H46" s="165" t="str">
        <f>IF(H23&gt;H44,"STROŠKI (CELICA H25) NISO USKLAJENI Z VIRI FINANCIRANJA","")</f>
        <v/>
      </c>
      <c r="I46" s="165" t="str">
        <f>IF(I23&gt;I44,"STROŠKI (CELICA I25) NISO USKLAJENI Z VIRI FINANCIRANJA","")</f>
        <v/>
      </c>
      <c r="J46" s="165" t="str">
        <f>IF(J23&gt;J44,"STROŠKI (CELICA J25) NISO USKLAJENI Z VIRI FINANCIRANJA","")</f>
        <v/>
      </c>
      <c r="K46" s="166" t="str">
        <f>IF(K23&gt;K44,"STROŠKI (CELICA K25) NISO USKLAJENI Z VIRI FINANCIRANJA","")</f>
        <v/>
      </c>
    </row>
    <row r="47" spans="1:11" ht="84" customHeight="1" x14ac:dyDescent="0.2">
      <c r="A47" s="301" t="s">
        <v>121</v>
      </c>
      <c r="B47" s="302"/>
      <c r="C47" s="276"/>
      <c r="D47" s="277"/>
      <c r="E47" s="277"/>
      <c r="F47" s="277"/>
      <c r="G47" s="277"/>
      <c r="H47" s="277"/>
      <c r="I47" s="277"/>
      <c r="J47" s="277"/>
      <c r="K47" s="277"/>
    </row>
    <row r="48" spans="1:11" ht="15.95" customHeight="1" x14ac:dyDescent="0.2">
      <c r="A48" s="167"/>
      <c r="B48" s="168"/>
      <c r="C48" s="36"/>
      <c r="D48" s="36"/>
      <c r="E48" s="36"/>
      <c r="F48" s="36"/>
      <c r="G48" s="36"/>
      <c r="H48" s="36"/>
      <c r="I48" s="36"/>
      <c r="J48" s="36"/>
      <c r="K48" s="37"/>
    </row>
    <row r="49" spans="1:11" ht="20.100000000000001" customHeight="1" x14ac:dyDescent="0.2">
      <c r="A49" s="282" t="s">
        <v>122</v>
      </c>
      <c r="B49" s="283"/>
      <c r="C49" s="283"/>
      <c r="D49" s="283"/>
      <c r="E49" s="283"/>
      <c r="F49" s="283"/>
      <c r="G49" s="283"/>
      <c r="H49" s="283"/>
      <c r="I49" s="283"/>
      <c r="J49" s="283"/>
      <c r="K49" s="284"/>
    </row>
    <row r="50" spans="1:11" ht="42" customHeight="1" x14ac:dyDescent="0.2">
      <c r="A50" s="309" t="s">
        <v>123</v>
      </c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5.95" customHeight="1" x14ac:dyDescent="0.2">
      <c r="A51" s="139" t="s">
        <v>68</v>
      </c>
      <c r="B51" s="140" t="s">
        <v>69</v>
      </c>
      <c r="C51" s="207" t="s">
        <v>71</v>
      </c>
      <c r="D51" s="169" t="s">
        <v>70</v>
      </c>
      <c r="E51" s="169" t="s">
        <v>124</v>
      </c>
      <c r="F51" s="303"/>
      <c r="G51" s="304"/>
      <c r="H51" s="304"/>
      <c r="I51" s="304"/>
      <c r="J51" s="304"/>
      <c r="K51" s="305"/>
    </row>
    <row r="52" spans="1:11" ht="15.95" customHeight="1" x14ac:dyDescent="0.2">
      <c r="A52" s="144" t="s">
        <v>72</v>
      </c>
      <c r="B52" s="145" t="s">
        <v>73</v>
      </c>
      <c r="C52" s="170">
        <f t="shared" ref="C52:C62" si="13">E8</f>
        <v>0</v>
      </c>
      <c r="D52" s="44" t="e">
        <f>E52/C52</f>
        <v>#DIV/0!</v>
      </c>
      <c r="E52" s="12">
        <f>SUM(E53:E56)</f>
        <v>0</v>
      </c>
      <c r="F52" s="273" t="str">
        <f t="shared" ref="F52:F69" si="14">IF(E52&gt;C52,"NAPAKA, USKLADITE PODATKE S PRVO TABELO - NAČRT PORABE SREDSTEV","")</f>
        <v/>
      </c>
      <c r="G52" s="274"/>
      <c r="H52" s="274"/>
      <c r="I52" s="274"/>
      <c r="J52" s="274"/>
      <c r="K52" s="275"/>
    </row>
    <row r="53" spans="1:11" ht="15.95" customHeight="1" x14ac:dyDescent="0.2">
      <c r="A53" s="146" t="s">
        <v>74</v>
      </c>
      <c r="B53" s="147" t="s">
        <v>75</v>
      </c>
      <c r="C53" s="171">
        <f t="shared" si="13"/>
        <v>0</v>
      </c>
      <c r="D53" s="45" t="e">
        <f t="shared" ref="D53:D66" si="15">E53/C53</f>
        <v>#DIV/0!</v>
      </c>
      <c r="E53" s="9"/>
      <c r="F53" s="306" t="str">
        <f t="shared" si="14"/>
        <v/>
      </c>
      <c r="G53" s="307"/>
      <c r="H53" s="307"/>
      <c r="I53" s="307"/>
      <c r="J53" s="307"/>
      <c r="K53" s="308"/>
    </row>
    <row r="54" spans="1:11" ht="15.95" customHeight="1" x14ac:dyDescent="0.2">
      <c r="A54" s="115" t="s">
        <v>76</v>
      </c>
      <c r="B54" s="147" t="s">
        <v>77</v>
      </c>
      <c r="C54" s="171">
        <f t="shared" si="13"/>
        <v>0</v>
      </c>
      <c r="D54" s="45" t="e">
        <f t="shared" si="15"/>
        <v>#DIV/0!</v>
      </c>
      <c r="E54" s="9"/>
      <c r="F54" s="273" t="str">
        <f t="shared" si="14"/>
        <v/>
      </c>
      <c r="G54" s="274"/>
      <c r="H54" s="274"/>
      <c r="I54" s="274"/>
      <c r="J54" s="274"/>
      <c r="K54" s="275"/>
    </row>
    <row r="55" spans="1:11" ht="15.95" customHeight="1" x14ac:dyDescent="0.2">
      <c r="A55" s="115" t="s">
        <v>78</v>
      </c>
      <c r="B55" s="147" t="s">
        <v>79</v>
      </c>
      <c r="C55" s="171">
        <f t="shared" si="13"/>
        <v>0</v>
      </c>
      <c r="D55" s="45" t="e">
        <f t="shared" si="15"/>
        <v>#DIV/0!</v>
      </c>
      <c r="E55" s="9"/>
      <c r="F55" s="273" t="str">
        <f t="shared" si="14"/>
        <v/>
      </c>
      <c r="G55" s="274"/>
      <c r="H55" s="274"/>
      <c r="I55" s="274"/>
      <c r="J55" s="274"/>
      <c r="K55" s="275"/>
    </row>
    <row r="56" spans="1:11" ht="15.95" customHeight="1" x14ac:dyDescent="0.2">
      <c r="A56" s="146" t="s">
        <v>80</v>
      </c>
      <c r="B56" s="147" t="s">
        <v>81</v>
      </c>
      <c r="C56" s="171">
        <f t="shared" si="13"/>
        <v>0</v>
      </c>
      <c r="D56" s="45" t="e">
        <f t="shared" si="15"/>
        <v>#DIV/0!</v>
      </c>
      <c r="E56" s="9"/>
      <c r="F56" s="273" t="str">
        <f t="shared" si="14"/>
        <v/>
      </c>
      <c r="G56" s="274"/>
      <c r="H56" s="274"/>
      <c r="I56" s="274"/>
      <c r="J56" s="274"/>
      <c r="K56" s="275"/>
    </row>
    <row r="57" spans="1:11" ht="15.95" customHeight="1" x14ac:dyDescent="0.2">
      <c r="A57" s="144" t="s">
        <v>125</v>
      </c>
      <c r="B57" s="145" t="s">
        <v>83</v>
      </c>
      <c r="C57" s="170">
        <f t="shared" si="13"/>
        <v>0</v>
      </c>
      <c r="D57" s="44" t="e">
        <f t="shared" si="15"/>
        <v>#DIV/0!</v>
      </c>
      <c r="E57" s="170">
        <f>SUM(E58:E64)</f>
        <v>0</v>
      </c>
      <c r="F57" s="273" t="str">
        <f t="shared" si="14"/>
        <v/>
      </c>
      <c r="G57" s="274"/>
      <c r="H57" s="274"/>
      <c r="I57" s="274"/>
      <c r="J57" s="274"/>
      <c r="K57" s="275"/>
    </row>
    <row r="58" spans="1:11" ht="15.95" customHeight="1" x14ac:dyDescent="0.2">
      <c r="A58" s="146" t="s">
        <v>84</v>
      </c>
      <c r="B58" s="148" t="s">
        <v>85</v>
      </c>
      <c r="C58" s="171">
        <f t="shared" si="13"/>
        <v>0</v>
      </c>
      <c r="D58" s="45" t="e">
        <f t="shared" si="15"/>
        <v>#DIV/0!</v>
      </c>
      <c r="E58" s="9"/>
      <c r="F58" s="273" t="str">
        <f t="shared" si="14"/>
        <v/>
      </c>
      <c r="G58" s="274"/>
      <c r="H58" s="274"/>
      <c r="I58" s="274"/>
      <c r="J58" s="274"/>
      <c r="K58" s="275"/>
    </row>
    <row r="59" spans="1:11" ht="15.95" customHeight="1" x14ac:dyDescent="0.2">
      <c r="A59" s="115" t="s">
        <v>86</v>
      </c>
      <c r="B59" s="148" t="s">
        <v>87</v>
      </c>
      <c r="C59" s="171">
        <f t="shared" si="13"/>
        <v>0</v>
      </c>
      <c r="D59" s="45" t="e">
        <f t="shared" si="15"/>
        <v>#DIV/0!</v>
      </c>
      <c r="E59" s="9"/>
      <c r="F59" s="273" t="str">
        <f t="shared" si="14"/>
        <v/>
      </c>
      <c r="G59" s="274"/>
      <c r="H59" s="274"/>
      <c r="I59" s="274"/>
      <c r="J59" s="274"/>
      <c r="K59" s="275"/>
    </row>
    <row r="60" spans="1:11" ht="15.95" customHeight="1" x14ac:dyDescent="0.2">
      <c r="A60" s="115" t="s">
        <v>88</v>
      </c>
      <c r="B60" s="149" t="s">
        <v>89</v>
      </c>
      <c r="C60" s="171">
        <f t="shared" si="13"/>
        <v>0</v>
      </c>
      <c r="D60" s="45" t="e">
        <f t="shared" si="15"/>
        <v>#DIV/0!</v>
      </c>
      <c r="E60" s="9"/>
      <c r="F60" s="273" t="str">
        <f t="shared" si="14"/>
        <v/>
      </c>
      <c r="G60" s="274"/>
      <c r="H60" s="274"/>
      <c r="I60" s="274"/>
      <c r="J60" s="274"/>
      <c r="K60" s="275"/>
    </row>
    <row r="61" spans="1:11" ht="25.5" x14ac:dyDescent="0.2">
      <c r="A61" s="146" t="s">
        <v>90</v>
      </c>
      <c r="B61" s="149" t="s">
        <v>91</v>
      </c>
      <c r="C61" s="171">
        <f t="shared" si="13"/>
        <v>0</v>
      </c>
      <c r="D61" s="45" t="e">
        <f>E61/C61</f>
        <v>#DIV/0!</v>
      </c>
      <c r="E61" s="9"/>
      <c r="F61" s="273" t="str">
        <f t="shared" si="14"/>
        <v/>
      </c>
      <c r="G61" s="274"/>
      <c r="H61" s="274"/>
      <c r="I61" s="274"/>
      <c r="J61" s="274"/>
      <c r="K61" s="275"/>
    </row>
    <row r="62" spans="1:11" ht="15.95" customHeight="1" x14ac:dyDescent="0.2">
      <c r="A62" s="146" t="s">
        <v>92</v>
      </c>
      <c r="B62" s="150" t="s">
        <v>93</v>
      </c>
      <c r="C62" s="171">
        <f t="shared" si="13"/>
        <v>0</v>
      </c>
      <c r="D62" s="45" t="e">
        <f t="shared" si="15"/>
        <v>#DIV/0!</v>
      </c>
      <c r="E62" s="9"/>
      <c r="F62" s="273" t="str">
        <f t="shared" si="14"/>
        <v/>
      </c>
      <c r="G62" s="274"/>
      <c r="H62" s="274"/>
      <c r="I62" s="274"/>
      <c r="J62" s="274"/>
      <c r="K62" s="275"/>
    </row>
    <row r="63" spans="1:11" ht="15.95" customHeight="1" x14ac:dyDescent="0.2">
      <c r="A63" s="115" t="s">
        <v>94</v>
      </c>
      <c r="B63" s="150" t="s">
        <v>95</v>
      </c>
      <c r="C63" s="171" t="e">
        <f>#REF!</f>
        <v>#REF!</v>
      </c>
      <c r="D63" s="45" t="e">
        <f t="shared" si="15"/>
        <v>#REF!</v>
      </c>
      <c r="E63" s="9"/>
      <c r="F63" s="273" t="e">
        <f t="shared" si="14"/>
        <v>#REF!</v>
      </c>
      <c r="G63" s="274"/>
      <c r="H63" s="274"/>
      <c r="I63" s="274"/>
      <c r="J63" s="274"/>
      <c r="K63" s="275"/>
    </row>
    <row r="64" spans="1:11" ht="25.5" customHeight="1" x14ac:dyDescent="0.2">
      <c r="A64" s="115" t="s">
        <v>96</v>
      </c>
      <c r="B64" s="150" t="s">
        <v>97</v>
      </c>
      <c r="C64" s="171" t="e">
        <f>#REF!</f>
        <v>#REF!</v>
      </c>
      <c r="D64" s="45" t="e">
        <f t="shared" si="15"/>
        <v>#REF!</v>
      </c>
      <c r="E64" s="9"/>
      <c r="F64" s="273" t="e">
        <f t="shared" si="14"/>
        <v>#REF!</v>
      </c>
      <c r="G64" s="274"/>
      <c r="H64" s="274"/>
      <c r="I64" s="274"/>
      <c r="J64" s="274"/>
      <c r="K64" s="275"/>
    </row>
    <row r="65" spans="1:11" ht="25.5" x14ac:dyDescent="0.2">
      <c r="A65" s="116" t="s">
        <v>126</v>
      </c>
      <c r="B65" s="141" t="s">
        <v>99</v>
      </c>
      <c r="C65" s="170">
        <f t="shared" ref="C65:C69" si="16">E19</f>
        <v>0</v>
      </c>
      <c r="D65" s="44" t="e">
        <f>E65/C65</f>
        <v>#DIV/0!</v>
      </c>
      <c r="E65" s="170">
        <f>SUM(E66:E67)</f>
        <v>0</v>
      </c>
      <c r="F65" s="273" t="str">
        <f t="shared" si="14"/>
        <v/>
      </c>
      <c r="G65" s="274"/>
      <c r="H65" s="274"/>
      <c r="I65" s="274"/>
      <c r="J65" s="274"/>
      <c r="K65" s="275"/>
    </row>
    <row r="66" spans="1:11" ht="15.95" customHeight="1" x14ac:dyDescent="0.2">
      <c r="A66" s="146" t="s">
        <v>100</v>
      </c>
      <c r="B66" s="151">
        <v>128</v>
      </c>
      <c r="C66" s="171">
        <f t="shared" si="16"/>
        <v>0</v>
      </c>
      <c r="D66" s="45" t="e">
        <f t="shared" si="15"/>
        <v>#DIV/0!</v>
      </c>
      <c r="E66" s="9"/>
      <c r="F66" s="273" t="str">
        <f t="shared" si="14"/>
        <v/>
      </c>
      <c r="G66" s="274"/>
      <c r="H66" s="274"/>
      <c r="I66" s="274"/>
      <c r="J66" s="274"/>
      <c r="K66" s="275"/>
    </row>
    <row r="67" spans="1:11" ht="15.95" customHeight="1" x14ac:dyDescent="0.2">
      <c r="A67" s="146" t="s">
        <v>101</v>
      </c>
      <c r="B67" s="151">
        <v>139</v>
      </c>
      <c r="C67" s="171">
        <f t="shared" si="16"/>
        <v>0</v>
      </c>
      <c r="D67" s="45" t="e">
        <f>E67/C67</f>
        <v>#DIV/0!</v>
      </c>
      <c r="E67" s="9"/>
      <c r="F67" s="273" t="str">
        <f t="shared" si="14"/>
        <v/>
      </c>
      <c r="G67" s="274"/>
      <c r="H67" s="274"/>
      <c r="I67" s="274"/>
      <c r="J67" s="274"/>
      <c r="K67" s="275"/>
    </row>
    <row r="68" spans="1:11" ht="15.95" customHeight="1" thickBot="1" x14ac:dyDescent="0.25">
      <c r="A68" s="152" t="s">
        <v>102</v>
      </c>
      <c r="B68" s="153"/>
      <c r="C68" s="172">
        <f t="shared" si="16"/>
        <v>0</v>
      </c>
      <c r="D68" s="46" t="e">
        <f>E68/C68</f>
        <v>#DIV/0!</v>
      </c>
      <c r="E68" s="17">
        <f>E52+E57</f>
        <v>0</v>
      </c>
      <c r="F68" s="273" t="str">
        <f t="shared" si="14"/>
        <v/>
      </c>
      <c r="G68" s="274"/>
      <c r="H68" s="274"/>
      <c r="I68" s="274"/>
      <c r="J68" s="274"/>
      <c r="K68" s="275"/>
    </row>
    <row r="69" spans="1:11" ht="15.95" customHeight="1" thickBot="1" x14ac:dyDescent="0.25">
      <c r="A69" s="312" t="s">
        <v>103</v>
      </c>
      <c r="B69" s="313"/>
      <c r="C69" s="173">
        <f t="shared" si="16"/>
        <v>0</v>
      </c>
      <c r="D69" s="47" t="e">
        <f>E69/C69</f>
        <v>#DIV/0!</v>
      </c>
      <c r="E69" s="27">
        <f>E52+E57+E65</f>
        <v>0</v>
      </c>
      <c r="F69" s="316" t="str">
        <f t="shared" si="14"/>
        <v/>
      </c>
      <c r="G69" s="274"/>
      <c r="H69" s="274"/>
      <c r="I69" s="274"/>
      <c r="J69" s="274"/>
      <c r="K69" s="275"/>
    </row>
    <row r="70" spans="1:11" ht="15.75" customHeight="1" x14ac:dyDescent="0.2">
      <c r="A70" s="174"/>
      <c r="B70" s="175"/>
      <c r="C70" s="176"/>
      <c r="D70" s="163"/>
      <c r="E70" s="314" t="str">
        <f>IF(E69&gt;C42,"STROŠKI SO VIŠJI KOT ZNESEK IZPLAČILA NEPOVRATNIH SREDSTEV (CELICA C41)","")</f>
        <v/>
      </c>
      <c r="F70" s="314"/>
      <c r="G70" s="314"/>
      <c r="H70" s="314"/>
      <c r="I70" s="314"/>
      <c r="J70" s="177"/>
      <c r="K70" s="178"/>
    </row>
    <row r="71" spans="1:11" ht="15.95" customHeight="1" thickBot="1" x14ac:dyDescent="0.25">
      <c r="A71" s="179"/>
      <c r="B71" s="180"/>
      <c r="C71" s="181"/>
      <c r="D71" s="182"/>
      <c r="E71" s="315"/>
      <c r="F71" s="315"/>
      <c r="G71" s="315"/>
      <c r="H71" s="315"/>
      <c r="I71" s="315"/>
      <c r="J71" s="183"/>
      <c r="K71" s="184"/>
    </row>
  </sheetData>
  <sheetProtection algorithmName="SHA-512" hashValue="O043PGJvNRFEXL5jtElKT/7OTppIpz3IuNmd4WcYgvK0EQnWtJ2reO2G3zUl+t/72CYK1s9kyonNpACydHebVw==" saltValue="uxvyhALoP83v9tBVwQ/A+Q==" spinCount="100000" sheet="1" formatRows="0" selectLockedCells="1"/>
  <mergeCells count="44">
    <mergeCell ref="A69:B69"/>
    <mergeCell ref="E70:I71"/>
    <mergeCell ref="F65:K65"/>
    <mergeCell ref="F66:K66"/>
    <mergeCell ref="F67:K67"/>
    <mergeCell ref="F68:K68"/>
    <mergeCell ref="F69:K69"/>
    <mergeCell ref="A35:B35"/>
    <mergeCell ref="A47:B47"/>
    <mergeCell ref="F52:K52"/>
    <mergeCell ref="F51:K51"/>
    <mergeCell ref="F53:K53"/>
    <mergeCell ref="C47:K47"/>
    <mergeCell ref="A50:K50"/>
    <mergeCell ref="A49:K49"/>
    <mergeCell ref="A32:B32"/>
    <mergeCell ref="A30:B30"/>
    <mergeCell ref="A31:B31"/>
    <mergeCell ref="A34:B34"/>
    <mergeCell ref="B6:C6"/>
    <mergeCell ref="A29:K29"/>
    <mergeCell ref="C30:K30"/>
    <mergeCell ref="C31:K31"/>
    <mergeCell ref="F6:K6"/>
    <mergeCell ref="A26:B26"/>
    <mergeCell ref="D26:K26"/>
    <mergeCell ref="B4:K4"/>
    <mergeCell ref="B5:K5"/>
    <mergeCell ref="A28:K28"/>
    <mergeCell ref="A1:K1"/>
    <mergeCell ref="A2:K2"/>
    <mergeCell ref="A3:K3"/>
    <mergeCell ref="E24:K24"/>
    <mergeCell ref="F55:K55"/>
    <mergeCell ref="F54:K54"/>
    <mergeCell ref="F56:K56"/>
    <mergeCell ref="F57:K57"/>
    <mergeCell ref="F58:K58"/>
    <mergeCell ref="F64:K64"/>
    <mergeCell ref="F59:K59"/>
    <mergeCell ref="F60:K60"/>
    <mergeCell ref="F61:K61"/>
    <mergeCell ref="F62:K62"/>
    <mergeCell ref="F63:K63"/>
  </mergeCells>
  <dataValidations count="6">
    <dataValidation allowBlank="1" showInputMessage="1" showErrorMessage="1" prompt="Napaka se pojavlja dokler salda (načrt porebe sredstev in načrt zagotavljanja virov) nista izenačena na nulo." sqref="A45:B45" xr:uid="{00000000-0002-0000-0300-000000000000}"/>
    <dataValidation allowBlank="1" showInputMessage="1" showErrorMessage="1" prompt="Vrednost z DDV" sqref="F9:K12 F14:K18 F20:K21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7:K47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3:K43" xr:uid="{00000000-0002-0000-0300-000003000000}"/>
    <dataValidation allowBlank="1" showInputMessage="1" showErrorMessage="1" prompt="Vrednost brez DDV za vsa leta skupaj" sqref="E9:E12 E14:E18 E20:E21" xr:uid="{00000000-0002-0000-0300-000004000000}"/>
    <dataValidation allowBlank="1" showInputMessage="1" showErrorMessage="1" prompt="Če boste projekt financirali še s posojilom komercilane banke, priložite namero banke o zagotovitvi posojilnega vira. " sqref="E37:K37" xr:uid="{00000000-0002-0000-0300-000005000000}"/>
  </dataValidations>
  <pageMargins left="0.7" right="0.7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G37"/>
  <sheetViews>
    <sheetView view="pageBreakPreview" zoomScaleNormal="100" zoomScaleSheetLayoutView="100" workbookViewId="0">
      <selection activeCell="B3" sqref="B3:G3"/>
    </sheetView>
  </sheetViews>
  <sheetFormatPr defaultColWidth="9.140625" defaultRowHeight="12.75" x14ac:dyDescent="0.2"/>
  <cols>
    <col min="1" max="1" width="42.7109375" style="5" customWidth="1"/>
    <col min="2" max="7" width="15.7109375" style="5" customWidth="1"/>
    <col min="8" max="16384" width="9.140625" style="5"/>
  </cols>
  <sheetData>
    <row r="1" spans="1:7" ht="20.100000000000001" customHeight="1" x14ac:dyDescent="0.2">
      <c r="A1" s="258" t="s">
        <v>127</v>
      </c>
      <c r="B1" s="259"/>
      <c r="C1" s="259"/>
      <c r="D1" s="259"/>
      <c r="E1" s="259"/>
      <c r="F1" s="259"/>
      <c r="G1" s="260"/>
    </row>
    <row r="2" spans="1:7" ht="42" customHeight="1" x14ac:dyDescent="0.2">
      <c r="A2" s="294" t="s">
        <v>128</v>
      </c>
      <c r="B2" s="295"/>
      <c r="C2" s="295"/>
      <c r="D2" s="295"/>
      <c r="E2" s="295"/>
      <c r="F2" s="295"/>
      <c r="G2" s="296"/>
    </row>
    <row r="3" spans="1:7" ht="15.95" customHeight="1" x14ac:dyDescent="0.2">
      <c r="A3" s="138" t="s">
        <v>44</v>
      </c>
      <c r="B3" s="317"/>
      <c r="C3" s="317"/>
      <c r="D3" s="317"/>
      <c r="E3" s="317"/>
      <c r="F3" s="317"/>
      <c r="G3" s="318"/>
    </row>
    <row r="4" spans="1:7" ht="15.95" customHeight="1" x14ac:dyDescent="0.2">
      <c r="A4" s="138" t="s">
        <v>45</v>
      </c>
      <c r="B4" s="321"/>
      <c r="C4" s="321"/>
      <c r="D4" s="321"/>
      <c r="E4" s="321"/>
      <c r="F4" s="321"/>
      <c r="G4" s="322"/>
    </row>
    <row r="5" spans="1:7" ht="15.95" customHeight="1" x14ac:dyDescent="0.2">
      <c r="A5" s="188" t="s">
        <v>28</v>
      </c>
      <c r="B5" s="189">
        <f>PREDSTAVITEV!E16</f>
        <v>2022</v>
      </c>
      <c r="C5" s="189">
        <f>PREDSTAVITEV!F16</f>
        <v>2023</v>
      </c>
      <c r="D5" s="189">
        <f>PREDSTAVITEV!G16</f>
        <v>2024</v>
      </c>
      <c r="E5" s="189">
        <f>PREDSTAVITEV!H16</f>
        <v>2025</v>
      </c>
      <c r="F5" s="189">
        <f>PREDSTAVITEV!I16</f>
        <v>2026</v>
      </c>
      <c r="G5" s="190">
        <f>PREDSTAVITEV!J16</f>
        <v>2027</v>
      </c>
    </row>
    <row r="6" spans="1:7" ht="15.95" customHeight="1" x14ac:dyDescent="0.2">
      <c r="A6" s="323" t="s">
        <v>129</v>
      </c>
      <c r="B6" s="324"/>
      <c r="C6" s="324"/>
      <c r="D6" s="324"/>
      <c r="E6" s="324"/>
      <c r="F6" s="324"/>
      <c r="G6" s="325"/>
    </row>
    <row r="7" spans="1:7" ht="15.95" customHeight="1" x14ac:dyDescent="0.2">
      <c r="A7" s="115" t="s">
        <v>130</v>
      </c>
      <c r="B7" s="50"/>
      <c r="C7" s="50"/>
      <c r="D7" s="50"/>
      <c r="E7" s="50"/>
      <c r="F7" s="50"/>
      <c r="G7" s="51"/>
    </row>
    <row r="8" spans="1:7" ht="15.95" customHeight="1" x14ac:dyDescent="0.2">
      <c r="A8" s="146" t="s">
        <v>131</v>
      </c>
      <c r="B8" s="50"/>
      <c r="C8" s="50"/>
      <c r="D8" s="50"/>
      <c r="E8" s="50"/>
      <c r="F8" s="50"/>
      <c r="G8" s="51"/>
    </row>
    <row r="9" spans="1:7" ht="15.95" customHeight="1" x14ac:dyDescent="0.2">
      <c r="A9" s="115" t="s">
        <v>132</v>
      </c>
      <c r="B9" s="31">
        <f>SUM(B10:B12)</f>
        <v>0</v>
      </c>
      <c r="C9" s="31">
        <f t="shared" ref="C9:F9" si="0">SUM(C10:C12)</f>
        <v>0</v>
      </c>
      <c r="D9" s="31">
        <f t="shared" si="0"/>
        <v>0</v>
      </c>
      <c r="E9" s="31">
        <f t="shared" si="0"/>
        <v>0</v>
      </c>
      <c r="F9" s="31">
        <f t="shared" si="0"/>
        <v>0</v>
      </c>
      <c r="G9" s="32">
        <f>SUM(G10:G12)</f>
        <v>0</v>
      </c>
    </row>
    <row r="10" spans="1:7" ht="15.95" customHeight="1" x14ac:dyDescent="0.2">
      <c r="A10" s="115" t="s">
        <v>133</v>
      </c>
      <c r="B10" s="31">
        <f>'FINANČNA KONSTRUKCIJA'!F35</f>
        <v>0</v>
      </c>
      <c r="C10" s="31">
        <f>'FINANČNA KONSTRUKCIJA'!G35</f>
        <v>0</v>
      </c>
      <c r="D10" s="31">
        <f>'FINANČNA KONSTRUKCIJA'!H35</f>
        <v>0</v>
      </c>
      <c r="E10" s="31">
        <f>'FINANČNA KONSTRUKCIJA'!I35</f>
        <v>0</v>
      </c>
      <c r="F10" s="31">
        <f>'FINANČNA KONSTRUKCIJA'!J35</f>
        <v>0</v>
      </c>
      <c r="G10" s="32">
        <f>'FINANČNA KONSTRUKCIJA'!K35</f>
        <v>0</v>
      </c>
    </row>
    <row r="11" spans="1:7" ht="15.95" customHeight="1" x14ac:dyDescent="0.2">
      <c r="A11" s="115" t="s">
        <v>134</v>
      </c>
      <c r="B11" s="31">
        <f>'FINANČNA KONSTRUKCIJA'!F36</f>
        <v>0</v>
      </c>
      <c r="C11" s="31">
        <f>'FINANČNA KONSTRUKCIJA'!G36</f>
        <v>0</v>
      </c>
      <c r="D11" s="31">
        <f>'FINANČNA KONSTRUKCIJA'!H36</f>
        <v>0</v>
      </c>
      <c r="E11" s="31">
        <f>'FINANČNA KONSTRUKCIJA'!I36</f>
        <v>0</v>
      </c>
      <c r="F11" s="31">
        <f>'FINANČNA KONSTRUKCIJA'!J36</f>
        <v>0</v>
      </c>
      <c r="G11" s="32">
        <f>'FINANČNA KONSTRUKCIJA'!K36</f>
        <v>0</v>
      </c>
    </row>
    <row r="12" spans="1:7" ht="15.95" customHeight="1" x14ac:dyDescent="0.2">
      <c r="A12" s="115" t="s">
        <v>135</v>
      </c>
      <c r="B12" s="31">
        <f>'FINANČNA KONSTRUKCIJA'!F42</f>
        <v>0</v>
      </c>
      <c r="C12" s="31">
        <f>'FINANČNA KONSTRUKCIJA'!G42</f>
        <v>0</v>
      </c>
      <c r="D12" s="31">
        <f>'FINANČNA KONSTRUKCIJA'!H42</f>
        <v>0</v>
      </c>
      <c r="E12" s="31">
        <f>'FINANČNA KONSTRUKCIJA'!I42</f>
        <v>0</v>
      </c>
      <c r="F12" s="31">
        <f>'FINANČNA KONSTRUKCIJA'!J42</f>
        <v>0</v>
      </c>
      <c r="G12" s="32">
        <f>'FINANČNA KONSTRUKCIJA'!K42</f>
        <v>0</v>
      </c>
    </row>
    <row r="13" spans="1:7" ht="15.95" customHeight="1" x14ac:dyDescent="0.2">
      <c r="A13" s="286" t="s">
        <v>136</v>
      </c>
      <c r="B13" s="319"/>
      <c r="C13" s="319"/>
      <c r="D13" s="319"/>
      <c r="E13" s="319"/>
      <c r="F13" s="319"/>
      <c r="G13" s="320"/>
    </row>
    <row r="14" spans="1:7" ht="15.95" customHeight="1" x14ac:dyDescent="0.2">
      <c r="A14" s="146" t="s">
        <v>137</v>
      </c>
      <c r="B14" s="185"/>
      <c r="C14" s="185"/>
      <c r="D14" s="185"/>
      <c r="E14" s="185"/>
      <c r="F14" s="185"/>
      <c r="G14" s="52"/>
    </row>
    <row r="15" spans="1:7" ht="15.95" customHeight="1" x14ac:dyDescent="0.2">
      <c r="A15" s="146" t="s">
        <v>138</v>
      </c>
      <c r="B15" s="185"/>
      <c r="C15" s="185"/>
      <c r="D15" s="185"/>
      <c r="E15" s="185"/>
      <c r="F15" s="185"/>
      <c r="G15" s="53"/>
    </row>
    <row r="16" spans="1:7" ht="15.95" customHeight="1" x14ac:dyDescent="0.2">
      <c r="A16" s="146" t="s">
        <v>139</v>
      </c>
      <c r="B16" s="185"/>
      <c r="C16" s="185"/>
      <c r="D16" s="185"/>
      <c r="E16" s="185"/>
      <c r="F16" s="185"/>
      <c r="G16" s="53"/>
    </row>
    <row r="17" spans="1:7" ht="15.95" customHeight="1" x14ac:dyDescent="0.2">
      <c r="A17" s="146" t="s">
        <v>140</v>
      </c>
      <c r="B17" s="185"/>
      <c r="C17" s="185"/>
      <c r="D17" s="185"/>
      <c r="E17" s="185"/>
      <c r="F17" s="185"/>
      <c r="G17" s="53"/>
    </row>
    <row r="18" spans="1:7" ht="15.95" customHeight="1" x14ac:dyDescent="0.2">
      <c r="A18" s="146" t="s">
        <v>141</v>
      </c>
      <c r="B18" s="185"/>
      <c r="C18" s="185"/>
      <c r="D18" s="185"/>
      <c r="E18" s="185"/>
      <c r="F18" s="185"/>
      <c r="G18" s="53"/>
    </row>
    <row r="19" spans="1:7" ht="15.95" customHeight="1" x14ac:dyDescent="0.2">
      <c r="A19" s="146" t="s">
        <v>142</v>
      </c>
      <c r="B19" s="186">
        <f>SUM(B20:B21)</f>
        <v>0</v>
      </c>
      <c r="C19" s="186">
        <f>SUM(C20:C21)</f>
        <v>0</v>
      </c>
      <c r="D19" s="186">
        <f t="shared" ref="D19:F19" si="1">SUM(D20:D21)</f>
        <v>0</v>
      </c>
      <c r="E19" s="186">
        <f t="shared" si="1"/>
        <v>0</v>
      </c>
      <c r="F19" s="186">
        <f t="shared" si="1"/>
        <v>0</v>
      </c>
      <c r="G19" s="63">
        <f>SUM(G20:G21)</f>
        <v>0</v>
      </c>
    </row>
    <row r="20" spans="1:7" ht="15.95" customHeight="1" x14ac:dyDescent="0.2">
      <c r="A20" s="191" t="s">
        <v>143</v>
      </c>
      <c r="B20" s="54"/>
      <c r="C20" s="56">
        <f>'FINANČNE OBVEZNOSTI'!I19</f>
        <v>0</v>
      </c>
      <c r="D20" s="56">
        <f>'FINANČNE OBVEZNOSTI'!J19</f>
        <v>0</v>
      </c>
      <c r="E20" s="56">
        <f>'FINANČNE OBVEZNOSTI'!K19</f>
        <v>0</v>
      </c>
      <c r="F20" s="56">
        <f>'FINANČNE OBVEZNOSTI'!L19</f>
        <v>0</v>
      </c>
      <c r="G20" s="57">
        <f>'FINANČNE OBVEZNOSTI'!M19</f>
        <v>0</v>
      </c>
    </row>
    <row r="21" spans="1:7" ht="15.95" customHeight="1" x14ac:dyDescent="0.2">
      <c r="A21" s="191" t="s">
        <v>144</v>
      </c>
      <c r="B21" s="54"/>
      <c r="C21" s="54"/>
      <c r="D21" s="54"/>
      <c r="E21" s="54"/>
      <c r="F21" s="54"/>
      <c r="G21" s="55"/>
    </row>
    <row r="22" spans="1:7" ht="25.5" x14ac:dyDescent="0.2">
      <c r="A22" s="191" t="s">
        <v>145</v>
      </c>
      <c r="B22" s="56">
        <f>SUM(B23:B24)</f>
        <v>0</v>
      </c>
      <c r="C22" s="56">
        <f t="shared" ref="C22:F22" si="2">SUM(C23:C24)</f>
        <v>0</v>
      </c>
      <c r="D22" s="56">
        <f t="shared" si="2"/>
        <v>0</v>
      </c>
      <c r="E22" s="56">
        <f t="shared" si="2"/>
        <v>0</v>
      </c>
      <c r="F22" s="56">
        <f t="shared" si="2"/>
        <v>0</v>
      </c>
      <c r="G22" s="57">
        <f>SUM(G23:G24)</f>
        <v>0</v>
      </c>
    </row>
    <row r="23" spans="1:7" ht="15.95" customHeight="1" x14ac:dyDescent="0.2">
      <c r="A23" s="191" t="s">
        <v>146</v>
      </c>
      <c r="B23" s="56">
        <v>0</v>
      </c>
      <c r="C23" s="56">
        <f>'FINANČNE OBVEZNOSTI'!I22</f>
        <v>0</v>
      </c>
      <c r="D23" s="56">
        <f>'FINANČNE OBVEZNOSTI'!J22</f>
        <v>0</v>
      </c>
      <c r="E23" s="56">
        <f>'FINANČNE OBVEZNOSTI'!K22</f>
        <v>0</v>
      </c>
      <c r="F23" s="56">
        <f>'FINANČNE OBVEZNOSTI'!L22</f>
        <v>0</v>
      </c>
      <c r="G23" s="57">
        <f>'FINANČNE OBVEZNOSTI'!M22</f>
        <v>0</v>
      </c>
    </row>
    <row r="24" spans="1:7" ht="15.95" customHeight="1" thickBot="1" x14ac:dyDescent="0.25">
      <c r="A24" s="191" t="s">
        <v>147</v>
      </c>
      <c r="B24" s="54"/>
      <c r="C24" s="54"/>
      <c r="D24" s="54"/>
      <c r="E24" s="54"/>
      <c r="F24" s="54"/>
      <c r="G24" s="55"/>
    </row>
    <row r="25" spans="1:7" ht="15.95" customHeight="1" x14ac:dyDescent="0.2">
      <c r="A25" s="192" t="s">
        <v>148</v>
      </c>
      <c r="B25" s="58">
        <f>B7+B8+B9-B14-B15-B16-B17-B18-B19-B22</f>
        <v>0</v>
      </c>
      <c r="C25" s="58">
        <f t="shared" ref="C25:F25" si="3">C7+C8+C9-C14-C15-C16-C17-C18-C19-C22</f>
        <v>0</v>
      </c>
      <c r="D25" s="58">
        <f t="shared" si="3"/>
        <v>0</v>
      </c>
      <c r="E25" s="58">
        <f t="shared" si="3"/>
        <v>0</v>
      </c>
      <c r="F25" s="58">
        <f t="shared" si="3"/>
        <v>0</v>
      </c>
      <c r="G25" s="73">
        <f>G7+G8+G9-G14-G15-G16-G17-G18-G19-G22</f>
        <v>0</v>
      </c>
    </row>
    <row r="26" spans="1:7" ht="15.95" customHeight="1" x14ac:dyDescent="0.2">
      <c r="A26" s="193" t="s">
        <v>149</v>
      </c>
      <c r="B26" s="20">
        <f>B25</f>
        <v>0</v>
      </c>
      <c r="C26" s="20">
        <f>B26+C25</f>
        <v>0</v>
      </c>
      <c r="D26" s="20">
        <f>C26+D25</f>
        <v>0</v>
      </c>
      <c r="E26" s="20">
        <f>D26+E25</f>
        <v>0</v>
      </c>
      <c r="F26" s="20">
        <f>E26+F25</f>
        <v>0</v>
      </c>
      <c r="G26" s="28">
        <f>F26+G25</f>
        <v>0</v>
      </c>
    </row>
    <row r="27" spans="1:7" ht="15.95" customHeight="1" thickBot="1" x14ac:dyDescent="0.25">
      <c r="A27" s="194"/>
      <c r="B27" s="59"/>
      <c r="C27" s="60"/>
      <c r="D27" s="61"/>
      <c r="E27" s="61"/>
      <c r="F27" s="61"/>
      <c r="G27" s="62"/>
    </row>
    <row r="28" spans="1:7" ht="15.95" customHeight="1" thickBot="1" x14ac:dyDescent="0.25">
      <c r="A28" s="195" t="s">
        <v>150</v>
      </c>
      <c r="B28" s="72" t="e">
        <f>+('FINANČNE OBVEZNOSTI'!H25+'FINANČNE OBVEZNOSTI'!H26)/('DENARNI TOK'!B7+'DENARNI TOK'!B8-'DENARNI TOK'!B15-'DENARNI TOK'!B16-'DENARNI TOK'!B17)</f>
        <v>#DIV/0!</v>
      </c>
      <c r="C28" s="72" t="e">
        <f>+('FINANČNE OBVEZNOSTI'!I25+'FINANČNE OBVEZNOSTI'!I26)/('DENARNI TOK'!C7+'DENARNI TOK'!C8-'DENARNI TOK'!C15-'DENARNI TOK'!C16-'DENARNI TOK'!C17)</f>
        <v>#DIV/0!</v>
      </c>
      <c r="D28" s="72" t="e">
        <f>+('FINANČNE OBVEZNOSTI'!J25+'FINANČNE OBVEZNOSTI'!J26)/('DENARNI TOK'!D7+'DENARNI TOK'!D8-'DENARNI TOK'!D15-'DENARNI TOK'!D16-'DENARNI TOK'!D17)</f>
        <v>#DIV/0!</v>
      </c>
      <c r="E28" s="72" t="e">
        <f>+('FINANČNE OBVEZNOSTI'!K25+'FINANČNE OBVEZNOSTI'!K26)/('DENARNI TOK'!E7+'DENARNI TOK'!E8-'DENARNI TOK'!E15-'DENARNI TOK'!E16-'DENARNI TOK'!E17)</f>
        <v>#DIV/0!</v>
      </c>
      <c r="F28" s="72" t="e">
        <f>+('FINANČNE OBVEZNOSTI'!L25+'FINANČNE OBVEZNOSTI'!L26)/('DENARNI TOK'!F7+'DENARNI TOK'!F8-'DENARNI TOK'!F15-'DENARNI TOK'!F16-'DENARNI TOK'!F17)</f>
        <v>#DIV/0!</v>
      </c>
      <c r="G28" s="187" t="e">
        <f>+('FINANČNE OBVEZNOSTI'!M25+'FINANČNE OBVEZNOSTI'!M26)/('DENARNI TOK'!G7+'DENARNI TOK'!G8-'DENARNI TOK'!G15-'DENARNI TOK'!G16-'DENARNI TOK'!G17)</f>
        <v>#DIV/0!</v>
      </c>
    </row>
    <row r="29" spans="1:7" ht="132.75" customHeight="1" x14ac:dyDescent="0.2">
      <c r="A29" s="196" t="s">
        <v>151</v>
      </c>
      <c r="B29" s="317"/>
      <c r="C29" s="317"/>
      <c r="D29" s="317"/>
      <c r="E29" s="317"/>
      <c r="F29" s="317"/>
      <c r="G29" s="318"/>
    </row>
    <row r="30" spans="1:7" ht="132.75" customHeight="1" thickBot="1" x14ac:dyDescent="0.25">
      <c r="A30" s="197" t="s">
        <v>152</v>
      </c>
      <c r="B30" s="317"/>
      <c r="C30" s="317"/>
      <c r="D30" s="317"/>
      <c r="E30" s="317"/>
      <c r="F30" s="317"/>
      <c r="G30" s="318"/>
    </row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sheetProtection algorithmName="SHA-512" hashValue="JWOA+KpsQwnBwqHYeBzyyM2jQARB5raaLM417GBste3TY10fVQXp8pCG4FRU/dJfs/HAIdzykFQ2Qq7Sm4753w==" saltValue="d6iEclAH2lityB7ZsCik/A==" spinCount="100000" sheet="1" formatRows="0" selectLockedCells="1"/>
  <mergeCells count="8">
    <mergeCell ref="B30:G30"/>
    <mergeCell ref="B29:G29"/>
    <mergeCell ref="A13:G13"/>
    <mergeCell ref="A1:G1"/>
    <mergeCell ref="A2:G2"/>
    <mergeCell ref="B3:G3"/>
    <mergeCell ref="B4:G4"/>
    <mergeCell ref="A6:G6"/>
  </mergeCells>
  <dataValidations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6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4:G14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0:G30" xr:uid="{00000000-0002-0000-0400-000004000000}"/>
    <dataValidation allowBlank="1" showInputMessage="1" showErrorMessage="1" prompt="Izplačana nepovratna sredstva." sqref="A12" xr:uid="{00000000-0002-0000-0400-000005000000}"/>
    <dataValidation allowBlank="1" showInputMessage="1" showErrorMessage="1" prompt="Osnova za obstoječe finančne obveznosti so amortizacijski načrti odplačevanja kreditov/posojil (glavnica)." sqref="A20:G20" xr:uid="{00000000-0002-0000-0400-000006000000}"/>
    <dataValidation allowBlank="1" showInputMessage="1" showErrorMessage="1" prompt="Osnova za obstoječe finančne obveznosti so amortizacijski načrti odplačevanja kreditov/posojil (obresti)." sqref="A21 B21:G22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3:G23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4:G24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3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6:G16" xr:uid="{00000000-0002-0000-0400-00000B000000}"/>
  </dataValidations>
  <pageMargins left="0.7" right="0.7" top="0.75" bottom="0.75" header="0.3" footer="0.3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9"/>
  <sheetViews>
    <sheetView workbookViewId="0">
      <selection activeCell="C10" sqref="C10"/>
    </sheetView>
  </sheetViews>
  <sheetFormatPr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ht="15.75" thickBot="1" x14ac:dyDescent="0.3">
      <c r="A8" t="s">
        <v>159</v>
      </c>
    </row>
    <row r="9" spans="1:1" ht="102" thickBot="1" x14ac:dyDescent="0.3">
      <c r="A9" s="2" t="s">
        <v>160</v>
      </c>
    </row>
    <row r="10" spans="1:1" ht="102" thickBot="1" x14ac:dyDescent="0.3">
      <c r="A10" s="3" t="s">
        <v>161</v>
      </c>
    </row>
    <row r="11" spans="1:1" ht="90.75" thickBot="1" x14ac:dyDescent="0.3">
      <c r="A11" s="3" t="s">
        <v>162</v>
      </c>
    </row>
    <row r="12" spans="1:1" ht="15.75" thickBot="1" x14ac:dyDescent="0.3">
      <c r="A12" s="4"/>
    </row>
    <row r="13" spans="1:1" ht="169.5" thickBot="1" x14ac:dyDescent="0.3">
      <c r="A13" s="2" t="s">
        <v>163</v>
      </c>
    </row>
    <row r="14" spans="1:1" ht="169.5" thickBot="1" x14ac:dyDescent="0.3">
      <c r="A14" s="3" t="s">
        <v>164</v>
      </c>
    </row>
    <row r="16" spans="1:1" ht="15.75" thickBot="1" x14ac:dyDescent="0.3"/>
    <row r="17" spans="1:1" ht="68.25" thickBot="1" x14ac:dyDescent="0.3">
      <c r="A17" s="2" t="s">
        <v>165</v>
      </c>
    </row>
    <row r="18" spans="1:1" ht="90.75" thickBot="1" x14ac:dyDescent="0.3">
      <c r="A18" s="3" t="s">
        <v>166</v>
      </c>
    </row>
    <row r="19" spans="1:1" ht="90.75" thickBot="1" x14ac:dyDescent="0.3">
      <c r="A19" s="3" t="s">
        <v>167</v>
      </c>
    </row>
    <row r="20" spans="1:1" ht="90.75" thickBot="1" x14ac:dyDescent="0.3">
      <c r="A20" s="3" t="s">
        <v>168</v>
      </c>
    </row>
    <row r="21" spans="1:1" ht="79.5" thickBot="1" x14ac:dyDescent="0.3">
      <c r="A21" s="3" t="s">
        <v>169</v>
      </c>
    </row>
    <row r="23" spans="1:1" ht="15.75" thickBot="1" x14ac:dyDescent="0.3"/>
    <row r="24" spans="1:1" ht="113.25" thickBot="1" x14ac:dyDescent="0.3">
      <c r="A24" s="2" t="s">
        <v>170</v>
      </c>
    </row>
    <row r="25" spans="1:1" ht="113.25" thickBot="1" x14ac:dyDescent="0.3">
      <c r="A25" s="3" t="s">
        <v>171</v>
      </c>
    </row>
    <row r="26" spans="1:1" ht="102" thickBot="1" x14ac:dyDescent="0.3">
      <c r="A26" s="3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7" ma:contentTypeDescription="Ustvari nov dokument." ma:contentTypeScope="" ma:versionID="31623e71ea3e7e5abf6aa2480fd0f247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6ca46989fd547e5620a6fc5152486e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EB336F-3016-4BE9-820C-442F93D9C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3172B9-2977-4C18-B664-3CE1221C9D80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306a5fad-798d-4972-9ba1-b7dc3bc171cd"/>
    <ds:schemaRef ds:uri="f3786703-79a9-47de-ad6a-ef81e658716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</vt:i4>
      </vt:variant>
    </vt:vector>
  </HeadingPairs>
  <TitlesOfParts>
    <vt:vector size="7" baseType="lpstr">
      <vt:lpstr>NAVODILO</vt:lpstr>
      <vt:lpstr>PREDSTAVITEV</vt:lpstr>
      <vt:lpstr>FINANČNE OBVEZNOSTI</vt:lpstr>
      <vt:lpstr>FINANČNA KONSTRUKCIJA</vt:lpstr>
      <vt:lpstr>DENARNI TOK</vt:lpstr>
      <vt:lpstr>List2</vt:lpstr>
      <vt:lpstr>PREDSTAVITEV!Področje_tiskanja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2023-10-11T06:28:45Z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